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8205" tabRatio="939" activeTab="0"/>
  </bookViews>
  <sheets>
    <sheet name="Securitized Products" sheetId="1" r:id="rId1"/>
    <sheet name="Agencies" sheetId="2" r:id="rId2"/>
    <sheet name="Munis" sheetId="3" r:id="rId3"/>
    <sheet name="Rates DV01" sheetId="4" r:id="rId4"/>
    <sheet name="Rates Vega-Lognormal &amp; Absolute" sheetId="5" r:id="rId5"/>
    <sheet name="Rates Vega-Normal &amp; Absolute" sheetId="6" r:id="rId6"/>
    <sheet name="Rates Vega-Lognormal &amp; Relative" sheetId="7" r:id="rId7"/>
    <sheet name="Rates Vega-Normal &amp; Relative" sheetId="8" r:id="rId8"/>
    <sheet name="Other Rates" sheetId="9" r:id="rId9"/>
  </sheets>
  <externalReferences>
    <externalReference r:id="rId12"/>
  </externalReferences>
  <definedNames>
    <definedName name="Comm_Ags_Delta">#REF!</definedName>
    <definedName name="Comm_Ags_DeltaTotal">#REF!</definedName>
    <definedName name="Comm_Ags_EndCol">#REF!</definedName>
    <definedName name="Comm_Ags_Gamma">#REF!</definedName>
    <definedName name="Comm_Ags_StartCol">#REF!</definedName>
    <definedName name="Comm_Ags_Vega">#REF!</definedName>
    <definedName name="Comm_Energy_CoalEndCol">#REF!</definedName>
    <definedName name="Comm_Energy_CoalStartCol">#REF!</definedName>
    <definedName name="Comm_Energy_Delta">#REF!</definedName>
    <definedName name="Comm_Energy_DeltaTotal">#REF!</definedName>
    <definedName name="Comm_Energy_EmissionsEndCol">#REF!</definedName>
    <definedName name="Comm_Energy_EmissionsStartCol">#REF!</definedName>
    <definedName name="Comm_Energy_FreightEndCol">#REF!</definedName>
    <definedName name="Comm_Energy_FreightStartCol">#REF!</definedName>
    <definedName name="Comm_Energy_Gamma">#REF!</definedName>
    <definedName name="Comm_Energy_NatGasEndCol">#REF!</definedName>
    <definedName name="Comm_Energy_NatGasStartCol">#REF!</definedName>
    <definedName name="Comm_Energy_OilEndCol">#REF!</definedName>
    <definedName name="Comm_Energy_OilStartCol">#REF!</definedName>
    <definedName name="Comm_Energy_OtherEndCol">#REF!</definedName>
    <definedName name="Comm_Energy_OtherStartCol">#REF!</definedName>
    <definedName name="Comm_Energy_PowerEndCol">#REF!</definedName>
    <definedName name="Comm_Energy_PowerStartCol">#REF!</definedName>
    <definedName name="Comm_Energy_StructuredEndCol">#REF!</definedName>
    <definedName name="Comm_Energy_StructuredStartCol">#REF!</definedName>
    <definedName name="Comm_Energy_Vega">#REF!</definedName>
    <definedName name="Comm_Indices_Delta">#REF!</definedName>
    <definedName name="Comm_Indices_DeltaTotal">#REF!</definedName>
    <definedName name="Comm_Indices_EndCol">#REF!</definedName>
    <definedName name="Comm_Indices_Gamma">#REF!</definedName>
    <definedName name="Comm_Indices_StartCol">#REF!</definedName>
    <definedName name="Comm_Indices_Vega">#REF!</definedName>
    <definedName name="Comm_Metals_BaseEndCol">#REF!</definedName>
    <definedName name="Comm_Metals_BaseStartCol">#REF!</definedName>
    <definedName name="Comm_Metals_Delta">#REF!</definedName>
    <definedName name="Comm_Metals_DeltaTotal">#REF!</definedName>
    <definedName name="Comm_Metals_Gamma">#REF!</definedName>
    <definedName name="Comm_Metals_PrecEndCol">#REF!</definedName>
    <definedName name="Comm_Metals_PrecStartCol">#REF!</definedName>
    <definedName name="Comm_Metals_Unspecified">#REF!</definedName>
    <definedName name="Comm_Metals_Vega">#REF!</definedName>
    <definedName name="Credit_AdvEconCorp_AbsSlideVals">#REF!</definedName>
    <definedName name="Credit_AdvEconCorp_Bonds">#REF!</definedName>
    <definedName name="Credit_AdvEconCorp_Bonds_Tenors">#REF!</definedName>
    <definedName name="Credit_AdvEconCorp_CoveredBonds">#REF!</definedName>
    <definedName name="Credit_AdvEconCorp_CoveredBonds_Tenors">#REF!</definedName>
    <definedName name="Credit_AdvEconCorp_CS01">#REF!</definedName>
    <definedName name="Credit_AdvEconCorp_IndexCDS">#REF!</definedName>
    <definedName name="Credit_AdvEconCorp_IndexCDS_Tenors">#REF!</definedName>
    <definedName name="Credit_AdvEconCorp_IndexOptions">#REF!</definedName>
    <definedName name="Credit_AdvEconCorp_IndexOptions_Tenors">#REF!</definedName>
    <definedName name="Credit_AdvEconCorp_IndexTranches">#REF!</definedName>
    <definedName name="Credit_AdvEconCorp_IndexTranches_Tenors">#REF!</definedName>
    <definedName name="Credit_AdvEconCorp_LoanCDS">#REF!</definedName>
    <definedName name="Credit_AdvEconCorp_LoanCDS_Tenors">#REF!</definedName>
    <definedName name="Credit_AdvEconCorp_LoanIndexCDS">#REF!</definedName>
    <definedName name="Credit_AdvEconCorp_LoanIndexCDS_Tenors">#REF!</definedName>
    <definedName name="Credit_AdvEconCorp_Loans">#REF!</definedName>
    <definedName name="Credit_AdvEconCorp_Loans_Tenors">#REF!</definedName>
    <definedName name="Credit_AdvEconCorp_MV">#REF!</definedName>
    <definedName name="Credit_AdvEconCorp_Notional">#REF!</definedName>
    <definedName name="Credit_AdvEconCorp_Other">#REF!</definedName>
    <definedName name="Credit_AdvEconCorp_RelSlideVals">#REF!</definedName>
    <definedName name="Credit_AdvEconCorp_SNCDS">#REF!</definedName>
    <definedName name="Credit_AdvEconCorp_SNCDS_Tenors">#REF!</definedName>
    <definedName name="Credit_Agencies_NonUS">'Agencies'!$B$29</definedName>
    <definedName name="Credit_Agencies_USCommercial">'Agencies'!$B$22</definedName>
    <definedName name="Credit_Agencies_USCommercial_Total">'Agencies'!$B$26</definedName>
    <definedName name="Credit_Agencies_USResi">'Agencies'!$B$7</definedName>
    <definedName name="Credit_Agencies_USResi_Total">'Agencies'!$B$20</definedName>
    <definedName name="Credit_Agency_AbsSlideVals">'Agencies'!$O$6:$Z$6</definedName>
    <definedName name="Credit_Agency_CS01">'Agencies'!$E$5</definedName>
    <definedName name="Credit_Agency_DV01">'Agencies'!$D$5</definedName>
    <definedName name="Credit_Agency_MV">'Agencies'!$C$6</definedName>
    <definedName name="Credit_Agency_Prepayments">'Agencies'!$F$5</definedName>
    <definedName name="Credit_Agency_RelSlideVals">'Agencies'!$G$6:$N$6</definedName>
    <definedName name="Credit_Agency_Total">'Agencies'!$B$26</definedName>
    <definedName name="Credit_ARS_ARPS">#REF!</definedName>
    <definedName name="Credit_ARS_ARPS_Tenors">#REF!</definedName>
    <definedName name="Credit_ARS_CARS">#REF!</definedName>
    <definedName name="Credit_ARS_CARS_Tenors">#REF!</definedName>
    <definedName name="Credit_ARS_MARS">#REF!</definedName>
    <definedName name="Credit_ARS_MARS_Tenors">#REF!</definedName>
    <definedName name="Credit_ARS_MV">#REF!</definedName>
    <definedName name="Credit_ARS_Other">#REF!</definedName>
    <definedName name="Credit_ARS_SLARS">#REF!</definedName>
    <definedName name="Credit_ARS_SLARS_Tenors">#REF!</definedName>
    <definedName name="Credit_EMCorp_AbsSlideVals">#REF!</definedName>
    <definedName name="Credit_EMCorp_Bonds">#REF!</definedName>
    <definedName name="Credit_EMCorp_Bonds_Tenors">#REF!</definedName>
    <definedName name="Credit_EMCorp_CoveredBonds">#REF!</definedName>
    <definedName name="Credit_EMCorp_CoveredBonds_Tenors">#REF!</definedName>
    <definedName name="Credit_EMCorp_CS01">#REF!</definedName>
    <definedName name="Credit_EMCorp_IndexCDS">#REF!</definedName>
    <definedName name="Credit_EMCorp_IndexCDS_Tenors">#REF!</definedName>
    <definedName name="Credit_EMCorp_IndexOptions">#REF!</definedName>
    <definedName name="Credit_EMCorp_IndexOptions_Tenors">#REF!</definedName>
    <definedName name="Credit_EMCorp_IndexTranches">#REF!</definedName>
    <definedName name="Credit_EMCorp_IndexTranches_Tenors">#REF!</definedName>
    <definedName name="Credit_EMCorp_LoanCDS">#REF!</definedName>
    <definedName name="Credit_EMCorp_LoanCDS_Tenors">#REF!</definedName>
    <definedName name="Credit_EMCorp_LoanIndexCDS">#REF!</definedName>
    <definedName name="Credit_EMCorp_LoanIndexCDS_Tenors">#REF!</definedName>
    <definedName name="Credit_EMCorp_Loans">#REF!</definedName>
    <definedName name="Credit_EMCorp_Loans_Tenors">#REF!</definedName>
    <definedName name="Credit_EMCorp_MV">#REF!</definedName>
    <definedName name="Credit_EMCorp_Notional">#REF!</definedName>
    <definedName name="Credit_EMCorp_Other">#REF!</definedName>
    <definedName name="Credit_EMCorp_RelSlideVals">#REF!</definedName>
    <definedName name="Credit_EMCorp_SNCDS">#REF!</definedName>
    <definedName name="Credit_EMCorp_SNCDS_Tenors">#REF!</definedName>
    <definedName name="Credit_Munis_AbsSlideVals">'Munis'!$Q$6:$AH$6</definedName>
    <definedName name="Credit_Munis_Bonds">'Munis'!$B$7</definedName>
    <definedName name="Credit_Munis_Bonds_Tenors">'Munis'!$B$16:$B$30</definedName>
    <definedName name="Credit_Munis_CDS">'Munis'!$B$57</definedName>
    <definedName name="Credit_Munis_CDS_Tenors">'Munis'!$B$66:$B$80</definedName>
    <definedName name="Credit_Munis_CS01">'Munis'!$E$5</definedName>
    <definedName name="Credit_Munis_DV01">'Munis'!$D$5</definedName>
    <definedName name="Credit_Munis_Indices">'Munis'!$B$82</definedName>
    <definedName name="Credit_Munis_Indices_Tenors">'Munis'!$B$91:$B$105</definedName>
    <definedName name="Credit_Munis_Loans">'Munis'!$B$32</definedName>
    <definedName name="Credit_Munis_Loans_Tenors">'Munis'!$B$41:$B$55</definedName>
    <definedName name="Credit_Munis_MV">'Munis'!$C$6</definedName>
    <definedName name="Credit_Munis_Other">'Munis'!$B$107</definedName>
    <definedName name="Credit_Munis_Other_Tenors">'Munis'!$B$116:$B$129</definedName>
    <definedName name="Credit_Munis_RelSlideVals">'Munis'!$F$6:$P$6</definedName>
    <definedName name="Credit_SecProds_ABSEndCol">'Securitized Products'!$Z$6</definedName>
    <definedName name="Credit_SecProds_ABSStartCol">'Securitized Products'!$T$6</definedName>
    <definedName name="Credit_SecProds_CDOEndCol">'Securitized Products'!$AK$6</definedName>
    <definedName name="Credit_SecProds_CDOStartCol">'Securitized Products'!$AJ$6</definedName>
    <definedName name="Credit_SecProds_CMBSEndCol">'Securitized Products'!$AH$6</definedName>
    <definedName name="Credit_SecProds_CMBSStartCol">'Securitized Products'!$AB$6</definedName>
    <definedName name="Credit_SecProds_MVSection">'Securitized Products'!$B$7</definedName>
    <definedName name="Credit_SecProds_OtherEndCol">'Securitized Products'!$AO$6</definedName>
    <definedName name="Credit_SecProds_OtherStartCol" localSheetId="8">'[1]Securitized Products'!#REF!</definedName>
    <definedName name="Credit_SecProds_OtherStartCol" localSheetId="3">'[1]Securitized Products'!#REF!</definedName>
    <definedName name="Credit_SecProds_OtherStartCol" localSheetId="4">'[1]Securitized Products'!#REF!</definedName>
    <definedName name="Credit_SecProds_OtherStartCol" localSheetId="6">'[1]Securitized Products'!#REF!</definedName>
    <definedName name="Credit_SecProds_OtherStartCol" localSheetId="5">'[1]Securitized Products'!#REF!</definedName>
    <definedName name="Credit_SecProds_OtherStartCol" localSheetId="7">'[1]Securitized Products'!#REF!</definedName>
    <definedName name="Credit_SecProds_OtherStartCol">'Securitized Products'!#REF!</definedName>
    <definedName name="Credit_SecProds_RMBSEndCol">'Securitized Products'!$R$6</definedName>
    <definedName name="Credit_SecProds_RMBSStartCol">'Securitized Products'!$D$6</definedName>
    <definedName name="Credit_Sov_AbsSlideVals">#REF!</definedName>
    <definedName name="Credit_Sov_AdvancedEconomies">#REF!</definedName>
    <definedName name="Credit_Sov_AsiaExJapan">#REF!</definedName>
    <definedName name="Credit_Sov_Credit_IDRMV">#REF!</definedName>
    <definedName name="Credit_Sov_CreditMV">#REF!</definedName>
    <definedName name="Credit_Sov_CS01">#REF!</definedName>
    <definedName name="Credit_Sov_EmergingEurope">#REF!</definedName>
    <definedName name="Credit_Sov_IDRNotional">#REF!</definedName>
    <definedName name="Credit_Sov_Latam">#REF!</definedName>
    <definedName name="Credit_Sov_MENA">#REF!</definedName>
    <definedName name="Credit_Sov_Notional">#REF!</definedName>
    <definedName name="Credit_Sov_RelSlideVals">#REF!</definedName>
    <definedName name="Credit_Sov_SubSaharanAfrica">#REF!</definedName>
    <definedName name="Credit_Sov_Supranationals">#REF!</definedName>
    <definedName name="CreditCorr_HY">#REF!</definedName>
    <definedName name="CreditCorr_IG">#REF!</definedName>
    <definedName name="CreditCorr_Itraxx">#REF!</definedName>
    <definedName name="CreditCorr_LCDX">#REF!</definedName>
    <definedName name="CreditCorr_XO">#REF!</definedName>
    <definedName name="CreditCorrTenors">#REF!</definedName>
    <definedName name="EffectiveDate">#REF!</definedName>
    <definedName name="EQByCountry_AdvancedEconomies">#REF!</definedName>
    <definedName name="EQByCountry_AdvancedEconomies_Total">#REF!</definedName>
    <definedName name="EQByCountry_AsiaExJapan">#REF!</definedName>
    <definedName name="EQByCountry_AsiaExJapan_Total">#REF!</definedName>
    <definedName name="EQByCountry_CrossRegional">#REF!</definedName>
    <definedName name="EQByCountry_CrossRegional_Total">#REF!</definedName>
    <definedName name="EQByCountry_EmergingEurope">#REF!</definedName>
    <definedName name="EQByCountry_EmergingEurope_Total">#REF!</definedName>
    <definedName name="EQByCountry_Latam">#REF!</definedName>
    <definedName name="EQByCountry_Latam_Total">#REF!</definedName>
    <definedName name="EQByCountry_MENA">#REF!</definedName>
    <definedName name="EQByCountry_MENA_Total">#REF!</definedName>
    <definedName name="EQByCountry_SubSaharanAfrica">#REF!</definedName>
    <definedName name="EQByCountry_SubSaharanAfrica_Total">#REF!</definedName>
    <definedName name="EQDelta">#REF!</definedName>
    <definedName name="EQDeltaByCountry">#REF!</definedName>
    <definedName name="EQDividendRegion">#REF!</definedName>
    <definedName name="EQDividendTenors">#REF!</definedName>
    <definedName name="EQGamma">#REF!</definedName>
    <definedName name="EQSpotSlideVals">#REF!</definedName>
    <definedName name="EQVega">#REF!</definedName>
    <definedName name="EQVolTenors">#REF!</definedName>
    <definedName name="FXDelta">#REF!</definedName>
    <definedName name="FXGamma">#REF!</definedName>
    <definedName name="FXSpot_OtherVsUSD">#REF!</definedName>
    <definedName name="FXSpotCurrency1">#REF!</definedName>
    <definedName name="FXSpotCurrency2">#REF!</definedName>
    <definedName name="FXSpotSlideVals">#REF!</definedName>
    <definedName name="FXVegaCurrency1">#REF!</definedName>
    <definedName name="FXVegaCurrency2">#REF!</definedName>
    <definedName name="FXVegaTenors">#REF!</definedName>
    <definedName name="GenerationDate">#REF!</definedName>
    <definedName name="IRCrossCurrencyBasis" localSheetId="8">'Other Rates'!$C$22:$O$26</definedName>
    <definedName name="IRCrossCurrencyBasis">#REF!</definedName>
    <definedName name="IRCrossCurrencyBasisCurrency" localSheetId="8">'Other Rates'!$B$21</definedName>
    <definedName name="IRCrossCurrencyBasisCurrency">#REF!</definedName>
    <definedName name="IRCrossCurrencyBasisTenors" localSheetId="8">'Other Rates'!$B$21:$P$21</definedName>
    <definedName name="IRCrossCurrencyBasisTenors">#REF!</definedName>
    <definedName name="IRDV01BasisStart_AUD" localSheetId="8">'Rates DV01'!$B$17</definedName>
    <definedName name="IRDV01BasisStart_AUD" localSheetId="3">'Rates DV01'!$B$17</definedName>
    <definedName name="IRDV01BasisStart_AUD" localSheetId="4">'Rates DV01'!$B$17</definedName>
    <definedName name="IRDV01BasisStart_AUD" localSheetId="6">'Rates DV01'!$B$17</definedName>
    <definedName name="IRDV01BasisStart_AUD" localSheetId="5">'Rates DV01'!$B$17</definedName>
    <definedName name="IRDV01BasisStart_AUD" localSheetId="7">'Rates DV01'!$B$17</definedName>
    <definedName name="IRDV01BasisStart_AUD">#REF!</definedName>
    <definedName name="IRDV01BasisStart_CAD" localSheetId="8">'Rates DV01'!$B$35</definedName>
    <definedName name="IRDV01BasisStart_CAD" localSheetId="3">'Rates DV01'!$B$35</definedName>
    <definedName name="IRDV01BasisStart_CAD" localSheetId="4">'Rates DV01'!$B$35</definedName>
    <definedName name="IRDV01BasisStart_CAD" localSheetId="6">'Rates DV01'!$B$35</definedName>
    <definedName name="IRDV01BasisStart_CAD" localSheetId="5">'Rates DV01'!$B$35</definedName>
    <definedName name="IRDV01BasisStart_CAD" localSheetId="7">'Rates DV01'!$B$35</definedName>
    <definedName name="IRDV01BasisStart_CAD">#REF!</definedName>
    <definedName name="IRDV01BasisStart_CHF" localSheetId="8">'Rates DV01'!$B$53</definedName>
    <definedName name="IRDV01BasisStart_CHF" localSheetId="3">'Rates DV01'!$B$53</definedName>
    <definedName name="IRDV01BasisStart_CHF" localSheetId="4">'Rates DV01'!$B$53</definedName>
    <definedName name="IRDV01BasisStart_CHF" localSheetId="6">'Rates DV01'!$B$53</definedName>
    <definedName name="IRDV01BasisStart_CHF" localSheetId="5">'Rates DV01'!$B$53</definedName>
    <definedName name="IRDV01BasisStart_CHF" localSheetId="7">'Rates DV01'!$B$53</definedName>
    <definedName name="IRDV01BasisStart_CHF">#REF!</definedName>
    <definedName name="IRDV01BasisStart_DKK" localSheetId="8">'Rates DV01'!$B$71</definedName>
    <definedName name="IRDV01BasisStart_DKK" localSheetId="3">'Rates DV01'!$B$71</definedName>
    <definedName name="IRDV01BasisStart_DKK" localSheetId="4">'Rates DV01'!$B$71</definedName>
    <definedName name="IRDV01BasisStart_DKK" localSheetId="6">'Rates DV01'!$B$71</definedName>
    <definedName name="IRDV01BasisStart_DKK" localSheetId="5">'Rates DV01'!$B$71</definedName>
    <definedName name="IRDV01BasisStart_DKK" localSheetId="7">'Rates DV01'!$B$71</definedName>
    <definedName name="IRDV01BasisStart_DKK">#REF!</definedName>
    <definedName name="IRDV01BasisStart_EUR" localSheetId="8">'Rates DV01'!$B$100</definedName>
    <definedName name="IRDV01BasisStart_EUR" localSheetId="3">'Rates DV01'!$B$100</definedName>
    <definedName name="IRDV01BasisStart_EUR" localSheetId="4">'Rates DV01'!$B$100</definedName>
    <definedName name="IRDV01BasisStart_EUR" localSheetId="6">'Rates DV01'!$B$100</definedName>
    <definedName name="IRDV01BasisStart_EUR" localSheetId="5">'Rates DV01'!$B$100</definedName>
    <definedName name="IRDV01BasisStart_EUR" localSheetId="7">'Rates DV01'!$B$100</definedName>
    <definedName name="IRDV01BasisStart_EUR">#REF!</definedName>
    <definedName name="IRDV01BasisStart_GBP" localSheetId="8">'Rates DV01'!$B$118</definedName>
    <definedName name="IRDV01BasisStart_GBP" localSheetId="3">'Rates DV01'!$B$118</definedName>
    <definedName name="IRDV01BasisStart_GBP" localSheetId="4">'Rates DV01'!$B$118</definedName>
    <definedName name="IRDV01BasisStart_GBP" localSheetId="6">'Rates DV01'!$B$118</definedName>
    <definedName name="IRDV01BasisStart_GBP" localSheetId="5">'Rates DV01'!$B$118</definedName>
    <definedName name="IRDV01BasisStart_GBP" localSheetId="7">'Rates DV01'!$B$118</definedName>
    <definedName name="IRDV01BasisStart_GBP">#REF!</definedName>
    <definedName name="IRDV01BasisStart_JPY" localSheetId="8">'Rates DV01'!$B$136</definedName>
    <definedName name="IRDV01BasisStart_JPY" localSheetId="3">'Rates DV01'!$B$136</definedName>
    <definedName name="IRDV01BasisStart_JPY" localSheetId="4">'Rates DV01'!$B$136</definedName>
    <definedName name="IRDV01BasisStart_JPY" localSheetId="6">'Rates DV01'!$B$136</definedName>
    <definedName name="IRDV01BasisStart_JPY" localSheetId="5">'Rates DV01'!$B$136</definedName>
    <definedName name="IRDV01BasisStart_JPY" localSheetId="7">'Rates DV01'!$B$136</definedName>
    <definedName name="IRDV01BasisStart_JPY">#REF!</definedName>
    <definedName name="IRDV01BasisStart_NOK" localSheetId="8">'Rates DV01'!$B$158</definedName>
    <definedName name="IRDV01BasisStart_NOK" localSheetId="3">'Rates DV01'!$B$158</definedName>
    <definedName name="IRDV01BasisStart_NOK" localSheetId="4">'Rates DV01'!$B$158</definedName>
    <definedName name="IRDV01BasisStart_NOK" localSheetId="6">'Rates DV01'!$B$158</definedName>
    <definedName name="IRDV01BasisStart_NOK" localSheetId="5">'Rates DV01'!$B$158</definedName>
    <definedName name="IRDV01BasisStart_NOK" localSheetId="7">'Rates DV01'!$B$158</definedName>
    <definedName name="IRDV01BasisStart_NOK">#REF!</definedName>
    <definedName name="IRDV01BasisStart_NZD" localSheetId="8">'Rates DV01'!$B$176</definedName>
    <definedName name="IRDV01BasisStart_NZD" localSheetId="3">'Rates DV01'!$B$176</definedName>
    <definedName name="IRDV01BasisStart_NZD" localSheetId="4">'Rates DV01'!$B$176</definedName>
    <definedName name="IRDV01BasisStart_NZD" localSheetId="6">'Rates DV01'!$B$176</definedName>
    <definedName name="IRDV01BasisStart_NZD" localSheetId="5">'Rates DV01'!$B$176</definedName>
    <definedName name="IRDV01BasisStart_NZD" localSheetId="7">'Rates DV01'!$B$176</definedName>
    <definedName name="IRDV01BasisStart_NZD">#REF!</definedName>
    <definedName name="IRDV01BasisStart_SEK" localSheetId="8">'Rates DV01'!$B$194</definedName>
    <definedName name="IRDV01BasisStart_SEK" localSheetId="3">'Rates DV01'!$B$194</definedName>
    <definedName name="IRDV01BasisStart_SEK" localSheetId="4">'Rates DV01'!$B$194</definedName>
    <definedName name="IRDV01BasisStart_SEK" localSheetId="6">'Rates DV01'!$B$194</definedName>
    <definedName name="IRDV01BasisStart_SEK" localSheetId="5">'Rates DV01'!$B$194</definedName>
    <definedName name="IRDV01BasisStart_SEK" localSheetId="7">'Rates DV01'!$B$194</definedName>
    <definedName name="IRDV01BasisStart_SEK">#REF!</definedName>
    <definedName name="IRDV01BasisStart_USD" localSheetId="8">'Rates DV01'!$B$212</definedName>
    <definedName name="IRDV01BasisStart_USD" localSheetId="3">'Rates DV01'!$B$212</definedName>
    <definedName name="IRDV01BasisStart_USD" localSheetId="4">'Rates DV01'!$B$212</definedName>
    <definedName name="IRDV01BasisStart_USD" localSheetId="6">'Rates DV01'!$B$212</definedName>
    <definedName name="IRDV01BasisStart_USD" localSheetId="5">'Rates DV01'!$B$212</definedName>
    <definedName name="IRDV01BasisStart_USD" localSheetId="7">'Rates DV01'!$B$212</definedName>
    <definedName name="IRDV01BasisStart_USD">#REF!</definedName>
    <definedName name="IRDV01DirectionalEnd_AdvancedEconomies" localSheetId="8">'Rates DV01'!$B$236</definedName>
    <definedName name="IRDV01DirectionalEnd_AdvancedEconomies" localSheetId="3">'Rates DV01'!$B$236</definedName>
    <definedName name="IRDV01DirectionalEnd_AdvancedEconomies" localSheetId="4">'Rates DV01'!$B$236</definedName>
    <definedName name="IRDV01DirectionalEnd_AdvancedEconomies" localSheetId="6">'Rates DV01'!$B$236</definedName>
    <definedName name="IRDV01DirectionalEnd_AdvancedEconomies" localSheetId="5">'Rates DV01'!$B$236</definedName>
    <definedName name="IRDV01DirectionalEnd_AdvancedEconomies" localSheetId="7">'Rates DV01'!$B$236</definedName>
    <definedName name="IRDV01DirectionalEnd_AdvancedEconomies">#REF!</definedName>
    <definedName name="IRDV01DirectionalEnd_AsiaExJapan" localSheetId="8">'Rates DV01'!$B$273</definedName>
    <definedName name="IRDV01DirectionalEnd_AsiaExJapan" localSheetId="3">'Rates DV01'!$B$273</definedName>
    <definedName name="IRDV01DirectionalEnd_AsiaExJapan" localSheetId="4">'Rates DV01'!$B$273</definedName>
    <definedName name="IRDV01DirectionalEnd_AsiaExJapan" localSheetId="6">'Rates DV01'!$B$273</definedName>
    <definedName name="IRDV01DirectionalEnd_AsiaExJapan" localSheetId="5">'Rates DV01'!$B$273</definedName>
    <definedName name="IRDV01DirectionalEnd_AsiaExJapan" localSheetId="7">'Rates DV01'!$B$273</definedName>
    <definedName name="IRDV01DirectionalEnd_AsiaExJapan">#REF!</definedName>
    <definedName name="IRDV01DirectionalEnd_AUD" localSheetId="8">'Rates DV01'!$B$14</definedName>
    <definedName name="IRDV01DirectionalEnd_AUD" localSheetId="3">'Rates DV01'!$B$14</definedName>
    <definedName name="IRDV01DirectionalEnd_AUD" localSheetId="4">'Rates DV01'!$B$14</definedName>
    <definedName name="IRDV01DirectionalEnd_AUD" localSheetId="6">'Rates DV01'!$B$14</definedName>
    <definedName name="IRDV01DirectionalEnd_AUD" localSheetId="5">'Rates DV01'!$B$14</definedName>
    <definedName name="IRDV01DirectionalEnd_AUD" localSheetId="7">'Rates DV01'!$B$14</definedName>
    <definedName name="IRDV01DirectionalEnd_AUD">#REF!</definedName>
    <definedName name="IRDV01DirectionalEnd_CAD" localSheetId="8">'Rates DV01'!$B$33</definedName>
    <definedName name="IRDV01DirectionalEnd_CAD" localSheetId="3">'Rates DV01'!$B$33</definedName>
    <definedName name="IRDV01DirectionalEnd_CAD" localSheetId="4">'Rates DV01'!$B$33</definedName>
    <definedName name="IRDV01DirectionalEnd_CAD" localSheetId="6">'Rates DV01'!$B$33</definedName>
    <definedName name="IRDV01DirectionalEnd_CAD" localSheetId="5">'Rates DV01'!$B$33</definedName>
    <definedName name="IRDV01DirectionalEnd_CAD" localSheetId="7">'Rates DV01'!$B$33</definedName>
    <definedName name="IRDV01DirectionalEnd_CAD">#REF!</definedName>
    <definedName name="IRDV01DirectionalEnd_CHF" localSheetId="8">'Rates DV01'!$B$51</definedName>
    <definedName name="IRDV01DirectionalEnd_CHF" localSheetId="3">'Rates DV01'!$B$51</definedName>
    <definedName name="IRDV01DirectionalEnd_CHF" localSheetId="4">'Rates DV01'!$B$51</definedName>
    <definedName name="IRDV01DirectionalEnd_CHF" localSheetId="6">'Rates DV01'!$B$51</definedName>
    <definedName name="IRDV01DirectionalEnd_CHF" localSheetId="5">'Rates DV01'!$B$51</definedName>
    <definedName name="IRDV01DirectionalEnd_CHF" localSheetId="7">'Rates DV01'!$B$51</definedName>
    <definedName name="IRDV01DirectionalEnd_CHF">#REF!</definedName>
    <definedName name="IRDV01DirectionalEnd_DKK" localSheetId="8">'Rates DV01'!$B$69</definedName>
    <definedName name="IRDV01DirectionalEnd_DKK" localSheetId="3">'Rates DV01'!$B$69</definedName>
    <definedName name="IRDV01DirectionalEnd_DKK" localSheetId="4">'Rates DV01'!$B$69</definedName>
    <definedName name="IRDV01DirectionalEnd_DKK" localSheetId="6">'Rates DV01'!$B$69</definedName>
    <definedName name="IRDV01DirectionalEnd_DKK" localSheetId="5">'Rates DV01'!$B$69</definedName>
    <definedName name="IRDV01DirectionalEnd_DKK" localSheetId="7">'Rates DV01'!$B$69</definedName>
    <definedName name="IRDV01DirectionalEnd_DKK">#REF!</definedName>
    <definedName name="IRDV01DirectionalEnd_EmergingEurope" localSheetId="8">'Rates DV01'!$B$248</definedName>
    <definedName name="IRDV01DirectionalEnd_EmergingEurope" localSheetId="3">'Rates DV01'!$B$248</definedName>
    <definedName name="IRDV01DirectionalEnd_EmergingEurope" localSheetId="4">'Rates DV01'!$B$248</definedName>
    <definedName name="IRDV01DirectionalEnd_EmergingEurope" localSheetId="6">'Rates DV01'!$B$248</definedName>
    <definedName name="IRDV01DirectionalEnd_EmergingEurope" localSheetId="5">'Rates DV01'!$B$248</definedName>
    <definedName name="IRDV01DirectionalEnd_EmergingEurope" localSheetId="7">'Rates DV01'!$B$248</definedName>
    <definedName name="IRDV01DirectionalEnd_EmergingEurope">#REF!</definedName>
    <definedName name="IRDV01DirectionalEnd_EUR" localSheetId="8">'Rates DV01'!$B$98</definedName>
    <definedName name="IRDV01DirectionalEnd_EUR" localSheetId="3">'Rates DV01'!$B$98</definedName>
    <definedName name="IRDV01DirectionalEnd_EUR" localSheetId="4">'Rates DV01'!$B$98</definedName>
    <definedName name="IRDV01DirectionalEnd_EUR" localSheetId="6">'Rates DV01'!$B$98</definedName>
    <definedName name="IRDV01DirectionalEnd_EUR" localSheetId="5">'Rates DV01'!$B$98</definedName>
    <definedName name="IRDV01DirectionalEnd_EUR" localSheetId="7">'Rates DV01'!$B$98</definedName>
    <definedName name="IRDV01DirectionalEnd_EUR">#REF!</definedName>
    <definedName name="IRDV01DirectionalEnd_GBP" localSheetId="8">'Rates DV01'!$B$116</definedName>
    <definedName name="IRDV01DirectionalEnd_GBP" localSheetId="3">'Rates DV01'!$B$116</definedName>
    <definedName name="IRDV01DirectionalEnd_GBP" localSheetId="4">'Rates DV01'!$B$116</definedName>
    <definedName name="IRDV01DirectionalEnd_GBP" localSheetId="6">'Rates DV01'!$B$116</definedName>
    <definedName name="IRDV01DirectionalEnd_GBP" localSheetId="5">'Rates DV01'!$B$116</definedName>
    <definedName name="IRDV01DirectionalEnd_GBP" localSheetId="7">'Rates DV01'!$B$116</definedName>
    <definedName name="IRDV01DirectionalEnd_GBP">#REF!</definedName>
    <definedName name="IRDV01DirectionalEnd_JPY" localSheetId="8">'Rates DV01'!$B$134</definedName>
    <definedName name="IRDV01DirectionalEnd_JPY" localSheetId="3">'Rates DV01'!$B$134</definedName>
    <definedName name="IRDV01DirectionalEnd_JPY" localSheetId="4">'Rates DV01'!$B$134</definedName>
    <definedName name="IRDV01DirectionalEnd_JPY" localSheetId="6">'Rates DV01'!$B$134</definedName>
    <definedName name="IRDV01DirectionalEnd_JPY" localSheetId="5">'Rates DV01'!$B$134</definedName>
    <definedName name="IRDV01DirectionalEnd_JPY" localSheetId="7">'Rates DV01'!$B$134</definedName>
    <definedName name="IRDV01DirectionalEnd_JPY">#REF!</definedName>
    <definedName name="IRDV01DirectionalEnd_Latam" localSheetId="8">'Rates DV01'!$B$259</definedName>
    <definedName name="IRDV01DirectionalEnd_Latam" localSheetId="3">'Rates DV01'!$B$259</definedName>
    <definedName name="IRDV01DirectionalEnd_Latam" localSheetId="4">'Rates DV01'!$B$259</definedName>
    <definedName name="IRDV01DirectionalEnd_Latam" localSheetId="6">'Rates DV01'!$B$259</definedName>
    <definedName name="IRDV01DirectionalEnd_Latam" localSheetId="5">'Rates DV01'!$B$259</definedName>
    <definedName name="IRDV01DirectionalEnd_Latam" localSheetId="7">'Rates DV01'!$B$259</definedName>
    <definedName name="IRDV01DirectionalEnd_Latam">#REF!</definedName>
    <definedName name="IRDV01DirectionalEnd_MENA" localSheetId="8">'Rates DV01'!$B$279</definedName>
    <definedName name="IRDV01DirectionalEnd_MENA" localSheetId="3">'Rates DV01'!$B$279</definedName>
    <definedName name="IRDV01DirectionalEnd_MENA" localSheetId="4">'Rates DV01'!$B$279</definedName>
    <definedName name="IRDV01DirectionalEnd_MENA" localSheetId="6">'Rates DV01'!$B$279</definedName>
    <definedName name="IRDV01DirectionalEnd_MENA" localSheetId="5">'Rates DV01'!$B$279</definedName>
    <definedName name="IRDV01DirectionalEnd_MENA" localSheetId="7">'Rates DV01'!$B$279</definedName>
    <definedName name="IRDV01DirectionalEnd_MENA">#REF!</definedName>
    <definedName name="IRDV01DirectionalEnd_NOK" localSheetId="8">'Rates DV01'!$B$156</definedName>
    <definedName name="IRDV01DirectionalEnd_NOK" localSheetId="3">'Rates DV01'!$B$156</definedName>
    <definedName name="IRDV01DirectionalEnd_NOK" localSheetId="4">'Rates DV01'!$B$156</definedName>
    <definedName name="IRDV01DirectionalEnd_NOK" localSheetId="6">'Rates DV01'!$B$156</definedName>
    <definedName name="IRDV01DirectionalEnd_NOK" localSheetId="5">'Rates DV01'!$B$156</definedName>
    <definedName name="IRDV01DirectionalEnd_NOK" localSheetId="7">'Rates DV01'!$B$156</definedName>
    <definedName name="IRDV01DirectionalEnd_NOK">#REF!</definedName>
    <definedName name="IRDV01DirectionalEnd_NZD" localSheetId="8">'Rates DV01'!$B$174</definedName>
    <definedName name="IRDV01DirectionalEnd_NZD" localSheetId="3">'Rates DV01'!$B$174</definedName>
    <definedName name="IRDV01DirectionalEnd_NZD" localSheetId="4">'Rates DV01'!$B$174</definedName>
    <definedName name="IRDV01DirectionalEnd_NZD" localSheetId="6">'Rates DV01'!$B$174</definedName>
    <definedName name="IRDV01DirectionalEnd_NZD" localSheetId="5">'Rates DV01'!$B$174</definedName>
    <definedName name="IRDV01DirectionalEnd_NZD" localSheetId="7">'Rates DV01'!$B$174</definedName>
    <definedName name="IRDV01DirectionalEnd_NZD">#REF!</definedName>
    <definedName name="IRDV01DirectionalEnd_OtherAdvancedEconomies" localSheetId="8">'Rates DV01'!$B$233</definedName>
    <definedName name="IRDV01DirectionalEnd_OtherAdvancedEconomies" localSheetId="3">'Rates DV01'!$B$233</definedName>
    <definedName name="IRDV01DirectionalEnd_OtherAdvancedEconomies" localSheetId="4">'Rates DV01'!$B$233</definedName>
    <definedName name="IRDV01DirectionalEnd_OtherAdvancedEconomies" localSheetId="6">'Rates DV01'!$B$233</definedName>
    <definedName name="IRDV01DirectionalEnd_OtherAdvancedEconomies" localSheetId="5">'Rates DV01'!$B$233</definedName>
    <definedName name="IRDV01DirectionalEnd_OtherAdvancedEconomies" localSheetId="7">'Rates DV01'!$B$233</definedName>
    <definedName name="IRDV01DirectionalEnd_OtherAdvancedEconomies">#REF!</definedName>
    <definedName name="IRDV01DirectionalEnd_SEK" localSheetId="8">'Rates DV01'!$B$192</definedName>
    <definedName name="IRDV01DirectionalEnd_SEK" localSheetId="3">'Rates DV01'!$B$192</definedName>
    <definedName name="IRDV01DirectionalEnd_SEK" localSheetId="4">'Rates DV01'!$B$192</definedName>
    <definedName name="IRDV01DirectionalEnd_SEK" localSheetId="6">'Rates DV01'!$B$192</definedName>
    <definedName name="IRDV01DirectionalEnd_SEK" localSheetId="5">'Rates DV01'!$B$192</definedName>
    <definedName name="IRDV01DirectionalEnd_SEK" localSheetId="7">'Rates DV01'!$B$192</definedName>
    <definedName name="IRDV01DirectionalEnd_SEK">#REF!</definedName>
    <definedName name="IRDV01DirectionalEnd_SubSaharanAfrica" localSheetId="8">'Rates DV01'!$B$284</definedName>
    <definedName name="IRDV01DirectionalEnd_SubSaharanAfrica" localSheetId="3">'Rates DV01'!$B$284</definedName>
    <definedName name="IRDV01DirectionalEnd_SubSaharanAfrica" localSheetId="4">'Rates DV01'!$B$284</definedName>
    <definedName name="IRDV01DirectionalEnd_SubSaharanAfrica" localSheetId="6">'Rates DV01'!$B$284</definedName>
    <definedName name="IRDV01DirectionalEnd_SubSaharanAfrica" localSheetId="5">'Rates DV01'!$B$284</definedName>
    <definedName name="IRDV01DirectionalEnd_SubSaharanAfrica" localSheetId="7">'Rates DV01'!$B$284</definedName>
    <definedName name="IRDV01DirectionalEnd_SubSaharanAfrica">#REF!</definedName>
    <definedName name="IRDV01DirectionalEnd_USD" localSheetId="8">'Rates DV01'!$B$210</definedName>
    <definedName name="IRDV01DirectionalEnd_USD" localSheetId="3">'Rates DV01'!$B$210</definedName>
    <definedName name="IRDV01DirectionalEnd_USD" localSheetId="4">'Rates DV01'!$B$210</definedName>
    <definedName name="IRDV01DirectionalEnd_USD" localSheetId="6">'Rates DV01'!$B$210</definedName>
    <definedName name="IRDV01DirectionalEnd_USD" localSheetId="5">'Rates DV01'!$B$210</definedName>
    <definedName name="IRDV01DirectionalEnd_USD" localSheetId="7">'Rates DV01'!$B$210</definedName>
    <definedName name="IRDV01DirectionalEnd_USD">#REF!</definedName>
    <definedName name="IRDV01DirectionalStart_AsiaExJapan" localSheetId="8">'Rates DV01'!$B$261</definedName>
    <definedName name="IRDV01DirectionalStart_AsiaExJapan" localSheetId="3">'Rates DV01'!$B$261</definedName>
    <definedName name="IRDV01DirectionalStart_AsiaExJapan" localSheetId="4">'Rates DV01'!$B$261</definedName>
    <definedName name="IRDV01DirectionalStart_AsiaExJapan" localSheetId="6">'Rates DV01'!$B$261</definedName>
    <definedName name="IRDV01DirectionalStart_AsiaExJapan" localSheetId="5">'Rates DV01'!$B$261</definedName>
    <definedName name="IRDV01DirectionalStart_AsiaExJapan" localSheetId="7">'Rates DV01'!$B$261</definedName>
    <definedName name="IRDV01DirectionalStart_AsiaExJapan">#REF!</definedName>
    <definedName name="IRDV01DirectionalStart_AUD" localSheetId="8">'Rates DV01'!$B$7</definedName>
    <definedName name="IRDV01DirectionalStart_AUD" localSheetId="3">'Rates DV01'!$B$7</definedName>
    <definedName name="IRDV01DirectionalStart_AUD" localSheetId="4">'Rates DV01'!$B$7</definedName>
    <definedName name="IRDV01DirectionalStart_AUD" localSheetId="6">'Rates DV01'!$B$7</definedName>
    <definedName name="IRDV01DirectionalStart_AUD" localSheetId="5">'Rates DV01'!$B$7</definedName>
    <definedName name="IRDV01DirectionalStart_AUD" localSheetId="7">'Rates DV01'!$B$7</definedName>
    <definedName name="IRDV01DirectionalStart_AUD">#REF!</definedName>
    <definedName name="IRDV01DirectionalStart_CAD" localSheetId="8">'Rates DV01'!$B$26</definedName>
    <definedName name="IRDV01DirectionalStart_CAD" localSheetId="3">'Rates DV01'!$B$26</definedName>
    <definedName name="IRDV01DirectionalStart_CAD" localSheetId="4">'Rates DV01'!$B$26</definedName>
    <definedName name="IRDV01DirectionalStart_CAD" localSheetId="6">'Rates DV01'!$B$26</definedName>
    <definedName name="IRDV01DirectionalStart_CAD" localSheetId="5">'Rates DV01'!$B$26</definedName>
    <definedName name="IRDV01DirectionalStart_CAD" localSheetId="7">'Rates DV01'!$B$26</definedName>
    <definedName name="IRDV01DirectionalStart_CAD">#REF!</definedName>
    <definedName name="IRDV01DirectionalStart_CHF" localSheetId="8">'Rates DV01'!$B$44</definedName>
    <definedName name="IRDV01DirectionalStart_CHF" localSheetId="3">'Rates DV01'!$B$44</definedName>
    <definedName name="IRDV01DirectionalStart_CHF" localSheetId="4">'Rates DV01'!$B$44</definedName>
    <definedName name="IRDV01DirectionalStart_CHF" localSheetId="6">'Rates DV01'!$B$44</definedName>
    <definedName name="IRDV01DirectionalStart_CHF" localSheetId="5">'Rates DV01'!$B$44</definedName>
    <definedName name="IRDV01DirectionalStart_CHF" localSheetId="7">'Rates DV01'!$B$44</definedName>
    <definedName name="IRDV01DirectionalStart_CHF">#REF!</definedName>
    <definedName name="IRDV01DirectionalStart_DKK" localSheetId="8">'Rates DV01'!$B$62</definedName>
    <definedName name="IRDV01DirectionalStart_DKK" localSheetId="3">'Rates DV01'!$B$62</definedName>
    <definedName name="IRDV01DirectionalStart_DKK" localSheetId="4">'Rates DV01'!$B$62</definedName>
    <definedName name="IRDV01DirectionalStart_DKK" localSheetId="6">'Rates DV01'!$B$62</definedName>
    <definedName name="IRDV01DirectionalStart_DKK" localSheetId="5">'Rates DV01'!$B$62</definedName>
    <definedName name="IRDV01DirectionalStart_DKK" localSheetId="7">'Rates DV01'!$B$62</definedName>
    <definedName name="IRDV01DirectionalStart_DKK">#REF!</definedName>
    <definedName name="IRDV01DirectionalStart_EmergingEurope" localSheetId="8">'Rates DV01'!$B$239</definedName>
    <definedName name="IRDV01DirectionalStart_EmergingEurope" localSheetId="3">'Rates DV01'!$B$239</definedName>
    <definedName name="IRDV01DirectionalStart_EmergingEurope" localSheetId="4">'Rates DV01'!$B$239</definedName>
    <definedName name="IRDV01DirectionalStart_EmergingEurope" localSheetId="6">'Rates DV01'!$B$239</definedName>
    <definedName name="IRDV01DirectionalStart_EmergingEurope" localSheetId="5">'Rates DV01'!$B$239</definedName>
    <definedName name="IRDV01DirectionalStart_EmergingEurope" localSheetId="7">'Rates DV01'!$B$239</definedName>
    <definedName name="IRDV01DirectionalStart_EmergingEurope">#REF!</definedName>
    <definedName name="IRDV01DirectionalStart_EUR" localSheetId="8">'Rates DV01'!$B$80</definedName>
    <definedName name="IRDV01DirectionalStart_EUR" localSheetId="3">'Rates DV01'!$B$80</definedName>
    <definedName name="IRDV01DirectionalStart_EUR" localSheetId="4">'Rates DV01'!$B$80</definedName>
    <definedName name="IRDV01DirectionalStart_EUR" localSheetId="6">'Rates DV01'!$B$80</definedName>
    <definedName name="IRDV01DirectionalStart_EUR" localSheetId="5">'Rates DV01'!$B$80</definedName>
    <definedName name="IRDV01DirectionalStart_EUR" localSheetId="7">'Rates DV01'!$B$80</definedName>
    <definedName name="IRDV01DirectionalStart_EUR">#REF!</definedName>
    <definedName name="IRDV01DirectionalStart_GBP" localSheetId="8">'Rates DV01'!$B$109</definedName>
    <definedName name="IRDV01DirectionalStart_GBP" localSheetId="3">'Rates DV01'!$B$109</definedName>
    <definedName name="IRDV01DirectionalStart_GBP" localSheetId="4">'Rates DV01'!$B$109</definedName>
    <definedName name="IRDV01DirectionalStart_GBP" localSheetId="6">'Rates DV01'!$B$109</definedName>
    <definedName name="IRDV01DirectionalStart_GBP" localSheetId="5">'Rates DV01'!$B$109</definedName>
    <definedName name="IRDV01DirectionalStart_GBP" localSheetId="7">'Rates DV01'!$B$109</definedName>
    <definedName name="IRDV01DirectionalStart_GBP">#REF!</definedName>
    <definedName name="IRDV01DirectionalStart_JPY" localSheetId="8">'Rates DV01'!$B$127</definedName>
    <definedName name="IRDV01DirectionalStart_JPY" localSheetId="3">'Rates DV01'!$B$127</definedName>
    <definedName name="IRDV01DirectionalStart_JPY" localSheetId="4">'Rates DV01'!$B$127</definedName>
    <definedName name="IRDV01DirectionalStart_JPY" localSheetId="6">'Rates DV01'!$B$127</definedName>
    <definedName name="IRDV01DirectionalStart_JPY" localSheetId="5">'Rates DV01'!$B$127</definedName>
    <definedName name="IRDV01DirectionalStart_JPY" localSheetId="7">'Rates DV01'!$B$127</definedName>
    <definedName name="IRDV01DirectionalStart_JPY">#REF!</definedName>
    <definedName name="IRDV01DirectionalStart_Latam" localSheetId="8">'Rates DV01'!$B$250</definedName>
    <definedName name="IRDV01DirectionalStart_Latam" localSheetId="3">'Rates DV01'!$B$250</definedName>
    <definedName name="IRDV01DirectionalStart_Latam" localSheetId="4">'Rates DV01'!$B$250</definedName>
    <definedName name="IRDV01DirectionalStart_Latam" localSheetId="6">'Rates DV01'!$B$250</definedName>
    <definedName name="IRDV01DirectionalStart_Latam" localSheetId="5">'Rates DV01'!$B$250</definedName>
    <definedName name="IRDV01DirectionalStart_Latam" localSheetId="7">'Rates DV01'!$B$250</definedName>
    <definedName name="IRDV01DirectionalStart_Latam">#REF!</definedName>
    <definedName name="IRDV01DirectionalStart_MENA" localSheetId="8">'Rates DV01'!$B$275</definedName>
    <definedName name="IRDV01DirectionalStart_MENA" localSheetId="3">'Rates DV01'!$B$275</definedName>
    <definedName name="IRDV01DirectionalStart_MENA" localSheetId="4">'Rates DV01'!$B$275</definedName>
    <definedName name="IRDV01DirectionalStart_MENA" localSheetId="6">'Rates DV01'!$B$275</definedName>
    <definedName name="IRDV01DirectionalStart_MENA" localSheetId="5">'Rates DV01'!$B$275</definedName>
    <definedName name="IRDV01DirectionalStart_MENA" localSheetId="7">'Rates DV01'!$B$275</definedName>
    <definedName name="IRDV01DirectionalStart_MENA">#REF!</definedName>
    <definedName name="IRDV01DirectionalStart_NOK" localSheetId="8">'Rates DV01'!$B$149</definedName>
    <definedName name="IRDV01DirectionalStart_NOK" localSheetId="3">'Rates DV01'!$B$149</definedName>
    <definedName name="IRDV01DirectionalStart_NOK" localSheetId="4">'Rates DV01'!$B$149</definedName>
    <definedName name="IRDV01DirectionalStart_NOK" localSheetId="6">'Rates DV01'!$B$149</definedName>
    <definedName name="IRDV01DirectionalStart_NOK" localSheetId="5">'Rates DV01'!$B$149</definedName>
    <definedName name="IRDV01DirectionalStart_NOK" localSheetId="7">'Rates DV01'!$B$149</definedName>
    <definedName name="IRDV01DirectionalStart_NOK">#REF!</definedName>
    <definedName name="IRDV01DirectionalStart_NZD" localSheetId="8">'Rates DV01'!$B$167</definedName>
    <definedName name="IRDV01DirectionalStart_NZD" localSheetId="3">'Rates DV01'!$B$167</definedName>
    <definedName name="IRDV01DirectionalStart_NZD" localSheetId="4">'Rates DV01'!$B$167</definedName>
    <definedName name="IRDV01DirectionalStart_NZD" localSheetId="6">'Rates DV01'!$B$167</definedName>
    <definedName name="IRDV01DirectionalStart_NZD" localSheetId="5">'Rates DV01'!$B$167</definedName>
    <definedName name="IRDV01DirectionalStart_NZD" localSheetId="7">'Rates DV01'!$B$167</definedName>
    <definedName name="IRDV01DirectionalStart_NZD">#REF!</definedName>
    <definedName name="IRDV01DirectionalStart_OtherAdvancedEconomies" localSheetId="8">'Rates DV01'!$B$226</definedName>
    <definedName name="IRDV01DirectionalStart_OtherAdvancedEconomies" localSheetId="3">'Rates DV01'!$B$226</definedName>
    <definedName name="IRDV01DirectionalStart_OtherAdvancedEconomies" localSheetId="4">'Rates DV01'!$B$226</definedName>
    <definedName name="IRDV01DirectionalStart_OtherAdvancedEconomies" localSheetId="6">'Rates DV01'!$B$226</definedName>
    <definedName name="IRDV01DirectionalStart_OtherAdvancedEconomies" localSheetId="5">'Rates DV01'!$B$226</definedName>
    <definedName name="IRDV01DirectionalStart_OtherAdvancedEconomies" localSheetId="7">'Rates DV01'!$B$226</definedName>
    <definedName name="IRDV01DirectionalStart_OtherAdvancedEconomies">#REF!</definedName>
    <definedName name="IRDV01DirectionalStart_SEK" localSheetId="8">'Rates DV01'!$B$185</definedName>
    <definedName name="IRDV01DirectionalStart_SEK" localSheetId="3">'Rates DV01'!$B$185</definedName>
    <definedName name="IRDV01DirectionalStart_SEK" localSheetId="4">'Rates DV01'!$B$185</definedName>
    <definedName name="IRDV01DirectionalStart_SEK" localSheetId="6">'Rates DV01'!$B$185</definedName>
    <definedName name="IRDV01DirectionalStart_SEK" localSheetId="5">'Rates DV01'!$B$185</definedName>
    <definedName name="IRDV01DirectionalStart_SEK" localSheetId="7">'Rates DV01'!$B$185</definedName>
    <definedName name="IRDV01DirectionalStart_SEK">#REF!</definedName>
    <definedName name="IRDV01DirectionalStart_SubSaharanAfrica" localSheetId="8">'Rates DV01'!$B$281</definedName>
    <definedName name="IRDV01DirectionalStart_SubSaharanAfrica" localSheetId="3">'Rates DV01'!$B$281</definedName>
    <definedName name="IRDV01DirectionalStart_SubSaharanAfrica" localSheetId="4">'Rates DV01'!$B$281</definedName>
    <definedName name="IRDV01DirectionalStart_SubSaharanAfrica" localSheetId="6">'Rates DV01'!$B$281</definedName>
    <definedName name="IRDV01DirectionalStart_SubSaharanAfrica" localSheetId="5">'Rates DV01'!$B$281</definedName>
    <definedName name="IRDV01DirectionalStart_SubSaharanAfrica" localSheetId="7">'Rates DV01'!$B$281</definedName>
    <definedName name="IRDV01DirectionalStart_SubSaharanAfrica">#REF!</definedName>
    <definedName name="IRDV01DirectionalStart_USD" localSheetId="8">'Rates DV01'!$B$203</definedName>
    <definedName name="IRDV01DirectionalStart_USD" localSheetId="3">'Rates DV01'!$B$203</definedName>
    <definedName name="IRDV01DirectionalStart_USD" localSheetId="4">'Rates DV01'!$B$203</definedName>
    <definedName name="IRDV01DirectionalStart_USD" localSheetId="6">'Rates DV01'!$B$203</definedName>
    <definedName name="IRDV01DirectionalStart_USD" localSheetId="5">'Rates DV01'!$B$203</definedName>
    <definedName name="IRDV01DirectionalStart_USD" localSheetId="7">'Rates DV01'!$B$203</definedName>
    <definedName name="IRDV01DirectionalStart_USD">#REF!</definedName>
    <definedName name="IRDV01Header" localSheetId="8">'Rates DV01'!$B$6</definedName>
    <definedName name="IRDV01Header" localSheetId="3">'Rates DV01'!$B$6</definedName>
    <definedName name="IRDV01Header" localSheetId="4">'Rates DV01'!$B$6</definedName>
    <definedName name="IRDV01Header" localSheetId="6">'Rates DV01'!$B$6</definedName>
    <definedName name="IRDV01Header" localSheetId="5">'Rates DV01'!$B$6</definedName>
    <definedName name="IRDV01Header" localSheetId="7">'Rates DV01'!$B$6</definedName>
    <definedName name="IRDV01Header">#REF!</definedName>
    <definedName name="IRDV01Tenors" localSheetId="8">'Rates DV01'!$B$6:$P$6</definedName>
    <definedName name="IRDV01Tenors" localSheetId="3">'Rates DV01'!$B$6:$P$6</definedName>
    <definedName name="IRDV01Tenors" localSheetId="4">'Rates DV01'!$B$6:$P$6</definedName>
    <definedName name="IRDV01Tenors" localSheetId="6">'Rates DV01'!$B$6:$P$6</definedName>
    <definedName name="IRDV01Tenors" localSheetId="5">'Rates DV01'!$B$6:$P$6</definedName>
    <definedName name="IRDV01Tenors" localSheetId="7">'Rates DV01'!$B$6:$P$6</definedName>
    <definedName name="IRDV01Tenors">#REF!</definedName>
    <definedName name="IRInflationCurrency" localSheetId="8">'Other Rates'!$B$7</definedName>
    <definedName name="IRInflationCurrency">#REF!</definedName>
    <definedName name="IRInflationDelta" localSheetId="8">'Other Rates'!$C$8:$O$13</definedName>
    <definedName name="IRInflationDelta">#REF!</definedName>
    <definedName name="IRInflationTenors" localSheetId="8">'Other Rates'!$B$7:$P$7</definedName>
    <definedName name="IRInflationTenors">#REF!</definedName>
    <definedName name="IRMBSVega" localSheetId="4">'Rates Vega-Lognormal &amp; Absolute'!$D$89</definedName>
    <definedName name="IRMBSVega" localSheetId="6">'Rates Vega-Lognormal &amp; Relative'!$D$89</definedName>
    <definedName name="IRMBSVega" localSheetId="5">'Rates Vega-Normal &amp; Absolute'!$D$89</definedName>
    <definedName name="IRMBSVega" localSheetId="7">'Rates Vega-Normal &amp; Relative'!$D$89</definedName>
    <definedName name="IRMBSVega">#REF!</definedName>
    <definedName name="IRslideVals" localSheetId="8">'Rates DV01'!$Q$6:$BC$6</definedName>
    <definedName name="IRslideVals" localSheetId="3">'Rates DV01'!$Q$6:$BC$6</definedName>
    <definedName name="IRslideVals" localSheetId="4">'Rates DV01'!$Q$6:$BC$6</definedName>
    <definedName name="IRslideVals" localSheetId="6">'Rates DV01'!$Q$6:$BC$6</definedName>
    <definedName name="IRslideVals" localSheetId="5">'Rates DV01'!$Q$6:$BC$6</definedName>
    <definedName name="IRslideVals" localSheetId="7">'Rates DV01'!$Q$6:$BC$6</definedName>
    <definedName name="IRslideVals">#REF!</definedName>
    <definedName name="IRVegaExpirys_AsiaExJapan" localSheetId="4">'Rates Vega-Lognormal &amp; Absolute'!$C$139:$C$153</definedName>
    <definedName name="IRVegaExpirys_AsiaExJapan" localSheetId="6">'Rates Vega-Lognormal &amp; Relative'!$C$139:$C$153</definedName>
    <definedName name="IRVegaExpirys_AsiaExJapan" localSheetId="5">'Rates Vega-Normal &amp; Absolute'!$C$139:$C$153</definedName>
    <definedName name="IRVegaExpirys_AsiaExJapan" localSheetId="7">'Rates Vega-Normal &amp; Relative'!$C$139:$C$153</definedName>
    <definedName name="IRVegaExpirys_AsiaExJapan">#REF!</definedName>
    <definedName name="IRVegaExpirys_AUD" localSheetId="4">'Rates Vega-Lognormal &amp; Absolute'!$C$9:$C$23</definedName>
    <definedName name="IRVegaExpirys_AUD" localSheetId="6">'Rates Vega-Lognormal &amp; Relative'!$C$9:$C$23</definedName>
    <definedName name="IRVegaExpirys_AUD" localSheetId="5">'Rates Vega-Normal &amp; Absolute'!$C$9:$C$23</definedName>
    <definedName name="IRVegaExpirys_AUD" localSheetId="7">'Rates Vega-Normal &amp; Relative'!$C$9:$C$23</definedName>
    <definedName name="IRVegaExpirys_AUD">#REF!</definedName>
    <definedName name="IRVegaExpirys_EmergingEurope" localSheetId="4">'Rates Vega-Lognormal &amp; Absolute'!$C$107:$C$121</definedName>
    <definedName name="IRVegaExpirys_EmergingEurope" localSheetId="6">'Rates Vega-Lognormal &amp; Relative'!$C$107:$C$121</definedName>
    <definedName name="IRVegaExpirys_EmergingEurope" localSheetId="5">'Rates Vega-Normal &amp; Absolute'!$C$107:$C$121</definedName>
    <definedName name="IRVegaExpirys_EmergingEurope" localSheetId="7">'Rates Vega-Normal &amp; Relative'!$C$107:$C$121</definedName>
    <definedName name="IRVegaExpirys_EmergingEurope">#REF!</definedName>
    <definedName name="IRVegaExpirys_EUR" localSheetId="4">'Rates Vega-Lognormal &amp; Absolute'!$C$25:$C$39</definedName>
    <definedName name="IRVegaExpirys_EUR" localSheetId="6">'Rates Vega-Lognormal &amp; Relative'!$C$25:$C$39</definedName>
    <definedName name="IRVegaExpirys_EUR" localSheetId="5">'Rates Vega-Normal &amp; Absolute'!$C$25:$C$39</definedName>
    <definedName name="IRVegaExpirys_EUR" localSheetId="7">'Rates Vega-Normal &amp; Relative'!$C$25:$C$39</definedName>
    <definedName name="IRVegaExpirys_EUR">#REF!</definedName>
    <definedName name="IRVegaExpirys_GBP" localSheetId="4">'Rates Vega-Lognormal &amp; Absolute'!$C$41:$C$55</definedName>
    <definedName name="IRVegaExpirys_GBP" localSheetId="6">'Rates Vega-Lognormal &amp; Relative'!$C$41:$C$55</definedName>
    <definedName name="IRVegaExpirys_GBP" localSheetId="5">'Rates Vega-Normal &amp; Absolute'!$C$41:$C$55</definedName>
    <definedName name="IRVegaExpirys_GBP" localSheetId="7">'Rates Vega-Normal &amp; Relative'!$C$41:$C$55</definedName>
    <definedName name="IRVegaExpirys_GBP">#REF!</definedName>
    <definedName name="IRVegaExpirys_JPY" localSheetId="4">'Rates Vega-Lognormal &amp; Absolute'!$C$57:$C$71</definedName>
    <definedName name="IRVegaExpirys_JPY" localSheetId="6">'Rates Vega-Lognormal &amp; Relative'!$C$57:$C$71</definedName>
    <definedName name="IRVegaExpirys_JPY" localSheetId="5">'Rates Vega-Normal &amp; Absolute'!$C$57:$C$71</definedName>
    <definedName name="IRVegaExpirys_JPY" localSheetId="7">'Rates Vega-Normal &amp; Relative'!$C$57:$C$71</definedName>
    <definedName name="IRVegaExpirys_JPY">#REF!</definedName>
    <definedName name="IRVegaExpirys_Latam" localSheetId="4">'Rates Vega-Lognormal &amp; Absolute'!$C$123:$C$137</definedName>
    <definedName name="IRVegaExpirys_Latam" localSheetId="6">'Rates Vega-Lognormal &amp; Relative'!$C$123:$C$137</definedName>
    <definedName name="IRVegaExpirys_Latam" localSheetId="5">'Rates Vega-Normal &amp; Absolute'!$C$123:$C$137</definedName>
    <definedName name="IRVegaExpirys_Latam" localSheetId="7">'Rates Vega-Normal &amp; Relative'!$C$123:$C$137</definedName>
    <definedName name="IRVegaExpirys_Latam">#REF!</definedName>
    <definedName name="IRVegaExpirys_MENA" localSheetId="4">'Rates Vega-Lognormal &amp; Absolute'!$C$155:$C$169</definedName>
    <definedName name="IRVegaExpirys_MENA" localSheetId="6">'Rates Vega-Lognormal &amp; Relative'!$C$155:$C$169</definedName>
    <definedName name="IRVegaExpirys_MENA" localSheetId="5">'Rates Vega-Normal &amp; Absolute'!$C$155:$C$169</definedName>
    <definedName name="IRVegaExpirys_MENA" localSheetId="7">'Rates Vega-Normal &amp; Relative'!$C$155:$C$169</definedName>
    <definedName name="IRVegaExpirys_MENA">#REF!</definedName>
    <definedName name="IRVegaExpirys_OtherAdvancedEconomies" localSheetId="4">'Rates Vega-Lognormal &amp; Absolute'!$C$91:$C$105</definedName>
    <definedName name="IRVegaExpirys_OtherAdvancedEconomies" localSheetId="6">'Rates Vega-Lognormal &amp; Relative'!$C$91:$C$105</definedName>
    <definedName name="IRVegaExpirys_OtherAdvancedEconomies" localSheetId="5">'Rates Vega-Normal &amp; Absolute'!$C$91:$C$105</definedName>
    <definedName name="IRVegaExpirys_OtherAdvancedEconomies" localSheetId="7">'Rates Vega-Normal &amp; Relative'!$C$91:$C$105</definedName>
    <definedName name="IRVegaExpirys_OtherAdvancedEconomies">#REF!</definedName>
    <definedName name="IRVegaExpirys_SubSaharanAfrica" localSheetId="4">'Rates Vega-Lognormal &amp; Absolute'!$C$171:$C$185</definedName>
    <definedName name="IRVegaExpirys_SubSaharanAfrica" localSheetId="6">'Rates Vega-Lognormal &amp; Relative'!$C$171:$C$185</definedName>
    <definedName name="IRVegaExpirys_SubSaharanAfrica" localSheetId="5">'Rates Vega-Normal &amp; Absolute'!$C$171:$C$185</definedName>
    <definedName name="IRVegaExpirys_SubSaharanAfrica" localSheetId="7">'Rates Vega-Normal &amp; Relative'!$C$171:$C$185</definedName>
    <definedName name="IRVegaExpirys_SubSaharanAfrica">#REF!</definedName>
    <definedName name="IRVegaExpirys_USD" localSheetId="4">'Rates Vega-Lognormal &amp; Absolute'!$C$73:$C$87</definedName>
    <definedName name="IRVegaExpirys_USD" localSheetId="6">'Rates Vega-Lognormal &amp; Relative'!$C$73:$C$87</definedName>
    <definedName name="IRVegaExpirys_USD" localSheetId="5">'Rates Vega-Normal &amp; Absolute'!$C$73:$C$87</definedName>
    <definedName name="IRVegaExpirys_USD" localSheetId="7">'Rates Vega-Normal &amp; Relative'!$C$73:$C$87</definedName>
    <definedName name="IRVegaExpirys_USD">#REF!</definedName>
    <definedName name="IRVegaMethod" localSheetId="4">'Rates Vega-Lognormal &amp; Absolute'!$R$4</definedName>
    <definedName name="IRVegaMethod" localSheetId="6">'Rates Vega-Lognormal &amp; Relative'!$R$4</definedName>
    <definedName name="IRVegaMethod" localSheetId="5">'Rates Vega-Normal &amp; Absolute'!$R$4</definedName>
    <definedName name="IRVegaMethod" localSheetId="7">'Rates Vega-Normal &amp; Relative'!$R$4</definedName>
    <definedName name="IRVegaMethod">#REF!</definedName>
    <definedName name="IRVegaTenors" localSheetId="4">'Rates Vega-Lognormal &amp; Absolute'!$C$8:$R$8</definedName>
    <definedName name="IRVegaTenors" localSheetId="6">'Rates Vega-Lognormal &amp; Relative'!$C$8:$R$8</definedName>
    <definedName name="IRVegaTenors" localSheetId="5">'Rates Vega-Normal &amp; Absolute'!$C$8:$R$8</definedName>
    <definedName name="IRVegaTenors" localSheetId="7">'Rates Vega-Normal &amp; Relative'!$C$8:$R$8</definedName>
    <definedName name="IRVegaTenors">#REF!</definedName>
    <definedName name="IRVegaUnits" localSheetId="4">'Rates Vega-Lognormal &amp; Absolute'!$R$5</definedName>
    <definedName name="IRVegaUnits" localSheetId="6">'Rates Vega-Lognormal &amp; Relative'!$R$5</definedName>
    <definedName name="IRVegaUnits" localSheetId="5">'Rates Vega-Normal &amp; Absolute'!$R$5</definedName>
    <definedName name="IRVegaUnits" localSheetId="7">'Rates Vega-Normal &amp; Relative'!$R$5</definedName>
    <definedName name="IRVegaUnits">#REF!</definedName>
    <definedName name="OFVv1_IndustryGroup">#REF!</definedName>
    <definedName name="OFVv1_NonUSDebt">#REF!</definedName>
    <definedName name="OFVv1_NonUSEquity">#REF!</definedName>
    <definedName name="OFVv1_USDebt">#REF!</definedName>
    <definedName name="OFVv1_USEquity">#REF!</definedName>
    <definedName name="PEv1_EM">#REF!</definedName>
    <definedName name="PEv1_IndustryGroup">#REF!</definedName>
    <definedName name="PEv1_ODM">#REF!</definedName>
    <definedName name="PEv1_UnfundedCommitments">#REF!</definedName>
    <definedName name="PEv1_UnspecGeog">#REF!</definedName>
    <definedName name="PEv1_US">#REF!</definedName>
    <definedName name="PEv1_WesternEurope">#REF!</definedName>
    <definedName name="_xlnm.Print_Area" localSheetId="1">'Agencies'!$A$1:$W$38</definedName>
    <definedName name="_xlnm.Print_Area" localSheetId="2">'Munis'!$A$1:$AC$129</definedName>
    <definedName name="_xlnm.Print_Area" localSheetId="8">'Other Rates'!$A$1:$Q$28</definedName>
    <definedName name="_xlnm.Print_Area" localSheetId="3">'Rates DV01'!$A$1:$AB$285</definedName>
    <definedName name="_xlnm.Print_Area" localSheetId="4">'Rates Vega-Lognormal &amp; Absolute'!$A$1:$S$186</definedName>
    <definedName name="_xlnm.Print_Area" localSheetId="6">'Rates Vega-Lognormal &amp; Relative'!$A$1:$S$186</definedName>
    <definedName name="_xlnm.Print_Area" localSheetId="5">'Rates Vega-Normal &amp; Absolute'!$A$1:$S$186</definedName>
    <definedName name="_xlnm.Print_Area" localSheetId="7">'Rates Vega-Normal &amp; Relative'!$A$1:$S$186</definedName>
    <definedName name="_xlnm.Print_Titles" localSheetId="2">'Munis'!$1:$6</definedName>
    <definedName name="_xlnm.Print_Titles" localSheetId="3">'Rates DV01'!$1:$6</definedName>
    <definedName name="_xlnm.Print_Titles" localSheetId="4">'Rates Vega-Lognormal &amp; Absolute'!$1:$8</definedName>
    <definedName name="_xlnm.Print_Titles" localSheetId="6">'Rates Vega-Lognormal &amp; Relative'!$1:$8</definedName>
    <definedName name="_xlnm.Print_Titles" localSheetId="5">'Rates Vega-Normal &amp; Absolute'!$1:$8</definedName>
    <definedName name="_xlnm.Print_Titles" localSheetId="7">'Rates Vega-Normal &amp; Relative'!$1:$8</definedName>
    <definedName name="_xlnm.Print_Titles" localSheetId="0">'Securitized Products'!$A:$B,'Securitized Products'!$1:$6</definedName>
    <definedName name="ScenarioName" localSheetId="8">'[1]Cover Sheet'!$C$4</definedName>
    <definedName name="ScenarioName" localSheetId="3">'[1]Cover Sheet'!$C$4</definedName>
    <definedName name="ScenarioName" localSheetId="4">'[1]Cover Sheet'!$C$4</definedName>
    <definedName name="ScenarioName" localSheetId="6">'[1]Cover Sheet'!$C$4</definedName>
    <definedName name="ScenarioName" localSheetId="5">'[1]Cover Sheet'!$C$4</definedName>
    <definedName name="ScenarioName" localSheetId="7">'[1]Cover Sheet'!$C$4</definedName>
    <definedName name="ScenarioName">#REF!</definedName>
    <definedName name="TemplateName" localSheetId="8">'[1]Cover Sheet'!$B$56</definedName>
    <definedName name="TemplateName" localSheetId="3">'[1]Cover Sheet'!$B$56</definedName>
    <definedName name="TemplateName" localSheetId="4">'[1]Cover Sheet'!$B$56</definedName>
    <definedName name="TemplateName" localSheetId="6">'[1]Cover Sheet'!$B$56</definedName>
    <definedName name="TemplateName" localSheetId="5">'[1]Cover Sheet'!$B$56</definedName>
    <definedName name="TemplateName" localSheetId="7">'[1]Cover Sheet'!$B$56</definedName>
    <definedName name="TemplateName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<sst xmlns="http://schemas.openxmlformats.org/spreadsheetml/2006/main" count="1340" uniqueCount="256">
  <si>
    <t>Total</t>
  </si>
  <si>
    <t>3M</t>
  </si>
  <si>
    <t>6M</t>
  </si>
  <si>
    <t>9M</t>
  </si>
  <si>
    <t>Other / Unspecified</t>
  </si>
  <si>
    <t>+50 bps</t>
  </si>
  <si>
    <t>+100 bps</t>
  </si>
  <si>
    <t>Agencies</t>
  </si>
  <si>
    <t>Securitized Products</t>
  </si>
  <si>
    <t>Grand Total</t>
  </si>
  <si>
    <t>RMBS</t>
  </si>
  <si>
    <t>ABS</t>
  </si>
  <si>
    <t>CMBS</t>
  </si>
  <si>
    <t>Corporate CDO / CLO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</si>
  <si>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</si>
  <si>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</si>
  <si>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</si>
  <si>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</si>
  <si>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</si>
  <si>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</si>
  <si>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</si>
  <si>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Whole Loans</t>
  </si>
  <si>
    <t>RMBS SubTotal</t>
  </si>
  <si>
    <t>Autos</t>
  </si>
  <si>
    <t>Credit Cards</t>
  </si>
  <si>
    <t>Student Loans</t>
  </si>
  <si>
    <t>ABS SubTotal</t>
  </si>
  <si>
    <t>Cash Agency CMBS</t>
  </si>
  <si>
    <t>Cash Non-Agency CMBS</t>
  </si>
  <si>
    <t>CMBS CDS</t>
  </si>
  <si>
    <t>CMBS CDO</t>
  </si>
  <si>
    <t>CMBS SubTotal</t>
  </si>
  <si>
    <t>CLO</t>
  </si>
  <si>
    <t>Corporate CDO/CLO SubTotal</t>
  </si>
  <si>
    <t>Warehouse</t>
  </si>
  <si>
    <t>AAA Total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</si>
  <si>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</si>
  <si>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</si>
  <si>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</si>
  <si>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</si>
  <si>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</si>
  <si>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</si>
  <si>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</si>
  <si>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</si>
  <si>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</si>
  <si>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+1 bps</t>
  </si>
  <si>
    <t>+10 bps</t>
  </si>
  <si>
    <t>Pass-Throughs</t>
  </si>
  <si>
    <t>Agency Debt/Debentures</t>
  </si>
  <si>
    <t>Munis</t>
  </si>
  <si>
    <t>+1 bp</t>
  </si>
  <si>
    <t>+500 bps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</si>
  <si>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</si>
  <si>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</si>
  <si>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</si>
  <si>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</si>
  <si>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</si>
  <si>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</si>
  <si>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</si>
  <si>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</si>
  <si>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</si>
  <si>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Loans</t>
  </si>
  <si>
    <t>Indices</t>
  </si>
  <si>
    <t>Other / Unspecified Munis</t>
  </si>
  <si>
    <t>3Y</t>
  </si>
  <si>
    <t>5Y</t>
  </si>
  <si>
    <t>7Y</t>
  </si>
  <si>
    <t>10Y</t>
  </si>
  <si>
    <t>Credit Basket</t>
  </si>
  <si>
    <t>Index Tranches</t>
  </si>
  <si>
    <t>Pre 2006</t>
  </si>
  <si>
    <t>1Y</t>
  </si>
  <si>
    <t>20Y</t>
  </si>
  <si>
    <t>30Y</t>
  </si>
  <si>
    <t>1M</t>
  </si>
  <si>
    <t>2Y</t>
  </si>
  <si>
    <t>15Y</t>
  </si>
  <si>
    <t>MV ($MM)</t>
  </si>
  <si>
    <t>MV* ($MM)</t>
  </si>
  <si>
    <t>$K / +1% rise in prepayments</t>
  </si>
  <si>
    <t>Profit/(Loss) in $K from a Relative (%) Widening in OAS</t>
  </si>
  <si>
    <t>Profit/(Loss) in $K from an Absolute Widening in OAS (bps)</t>
  </si>
  <si>
    <t>Profit/(Loss) in $K from an Absolute Widening in Spreads (bps)</t>
  </si>
  <si>
    <t>Trading, PE &amp; Other Fair Value Assets Schedule</t>
  </si>
  <si>
    <t>CS01
($K/+1 bp OAS widening)</t>
  </si>
  <si>
    <t>CDS</t>
  </si>
  <si>
    <t>ABS CDS</t>
  </si>
  <si>
    <t>European RMBS</t>
  </si>
  <si>
    <t>+1000 bps</t>
  </si>
  <si>
    <t>Error Check:</t>
  </si>
  <si>
    <t>Prime Whole Loans</t>
  </si>
  <si>
    <t>Non-Prime Whole Loans</t>
  </si>
  <si>
    <t>TBA's</t>
  </si>
  <si>
    <t>+75 bps</t>
  </si>
  <si>
    <t>Non-US Agency Products</t>
  </si>
  <si>
    <t>PrimeX</t>
  </si>
  <si>
    <t>ABX / TABX</t>
  </si>
  <si>
    <t>Total Size</t>
  </si>
  <si>
    <t>Total Protection</t>
  </si>
  <si>
    <t>Agency CMBS Derivatives</t>
  </si>
  <si>
    <t>US Residential Agency Products</t>
  </si>
  <si>
    <t>US Commercial Agency Products</t>
  </si>
  <si>
    <t>Residential Other / Unspecified</t>
  </si>
  <si>
    <t>Commercial Other / Unspecified</t>
  </si>
  <si>
    <t>Spread Widening (%)</t>
  </si>
  <si>
    <t>Spread Widening (bps)</t>
  </si>
  <si>
    <t>OAS Widening (%)</t>
  </si>
  <si>
    <t>OAS Widening (bps)</t>
  </si>
  <si>
    <t>Relative MV Shock Based on Current Rating (%)</t>
  </si>
  <si>
    <t>DV01
($K / -1 bp)</t>
  </si>
  <si>
    <t>CS01
($K/+1 bp spread widening)</t>
  </si>
  <si>
    <t>Bonds Total</t>
  </si>
  <si>
    <t>Loans Total</t>
  </si>
  <si>
    <t>CDS Total</t>
  </si>
  <si>
    <t>Indices Total</t>
  </si>
  <si>
    <t>Other / Unspecified Munis Total</t>
  </si>
  <si>
    <t>IOs</t>
  </si>
  <si>
    <t>POs</t>
  </si>
  <si>
    <t>Other CMOs</t>
  </si>
  <si>
    <t>IOS Index</t>
  </si>
  <si>
    <t>POS Index</t>
  </si>
  <si>
    <t>MBX Index</t>
  </si>
  <si>
    <t>Other Agency Derivatives</t>
  </si>
  <si>
    <t>Reverse Mortgages</t>
  </si>
  <si>
    <t>RMBS CDS</t>
  </si>
  <si>
    <t>Total Sub-Saharan Africa</t>
  </si>
  <si>
    <t>Other Sub-Saharan Africa</t>
  </si>
  <si>
    <t>ZAR</t>
  </si>
  <si>
    <t>Directional Risks: Sub-Saharan Africa</t>
  </si>
  <si>
    <t>Total Middle East/N. Africa</t>
  </si>
  <si>
    <t>Other Middle East/Africa</t>
  </si>
  <si>
    <t>TRY</t>
  </si>
  <si>
    <t>ILS</t>
  </si>
  <si>
    <t>Directional Risks: Middle East/North Africa</t>
  </si>
  <si>
    <t>Total Asia Ex-Japan</t>
  </si>
  <si>
    <t>Other Asia Ex-Japan</t>
  </si>
  <si>
    <t>TWD</t>
  </si>
  <si>
    <t>THB</t>
  </si>
  <si>
    <t>SGD</t>
  </si>
  <si>
    <t>PHP</t>
  </si>
  <si>
    <t>MYR</t>
  </si>
  <si>
    <t>KRW</t>
  </si>
  <si>
    <t>INR</t>
  </si>
  <si>
    <t>IDR</t>
  </si>
  <si>
    <t>HKD</t>
  </si>
  <si>
    <t>CNY</t>
  </si>
  <si>
    <t>Directional Risks: Asia Ex-Japan</t>
  </si>
  <si>
    <t>Total Latam &amp; Caribbean</t>
  </si>
  <si>
    <t>Other Latam &amp; Caribbean</t>
  </si>
  <si>
    <t>VEF</t>
  </si>
  <si>
    <t>PEN</t>
  </si>
  <si>
    <t>MXN</t>
  </si>
  <si>
    <t>COP</t>
  </si>
  <si>
    <t>CLP</t>
  </si>
  <si>
    <t>BRL</t>
  </si>
  <si>
    <t>ARS</t>
  </si>
  <si>
    <t>Directional Risks: Latin America &amp; Caribbean</t>
  </si>
  <si>
    <t>Total Emerging Europe</t>
  </si>
  <si>
    <t>Other Emerging Europe</t>
  </si>
  <si>
    <t>RUB</t>
  </si>
  <si>
    <t>RON</t>
  </si>
  <si>
    <t>PLN</t>
  </si>
  <si>
    <t>HUF</t>
  </si>
  <si>
    <t>HRK</t>
  </si>
  <si>
    <t>CZK</t>
  </si>
  <si>
    <t>BGN</t>
  </si>
  <si>
    <t>Directional Risks: Emerging Europe</t>
  </si>
  <si>
    <t>Total Advanced Economies (Directional)</t>
  </si>
  <si>
    <t>Total Directional</t>
  </si>
  <si>
    <t>Other</t>
  </si>
  <si>
    <t>Instruments shocked by MV**</t>
  </si>
  <si>
    <t>Swaps / Discounting Curve</t>
  </si>
  <si>
    <t>Municipals</t>
  </si>
  <si>
    <t>Governments</t>
  </si>
  <si>
    <t>Other Advanced Economies Directional Risks</t>
  </si>
  <si>
    <t>Absolute increase in Muni SIFMA/Libor Ratio (Pts)</t>
  </si>
  <si>
    <t>Other Basis</t>
  </si>
  <si>
    <t>12m Basis</t>
  </si>
  <si>
    <t>6m Basis</t>
  </si>
  <si>
    <t>3m Basis</t>
  </si>
  <si>
    <t>1m Basis</t>
  </si>
  <si>
    <t>OIS Basis</t>
  </si>
  <si>
    <t>CP Basis</t>
  </si>
  <si>
    <t>Prime Basis</t>
  </si>
  <si>
    <t>USD Basis Risks (Do not include the swap/discounting curve specified above)</t>
  </si>
  <si>
    <t>USD Directional Risks</t>
  </si>
  <si>
    <t>SEK Basis Risks (Do not include the swap/discounting curve specified above)</t>
  </si>
  <si>
    <t>SEK Directional Risks</t>
  </si>
  <si>
    <t>NZD Basis Risks (Do not include the swap/discounting curve specified above)</t>
  </si>
  <si>
    <t>NZD Directional Risks</t>
  </si>
  <si>
    <t>NOK Basis Risks (Do not include the swap/discounting curve specified above)</t>
  </si>
  <si>
    <t>NOK Directional Risks</t>
  </si>
  <si>
    <t>12m LIBOR Basis</t>
  </si>
  <si>
    <t>6m LIBOR Basis</t>
  </si>
  <si>
    <t>3m LIBOR Basis</t>
  </si>
  <si>
    <t>1m LIBOR Basis</t>
  </si>
  <si>
    <t>12m TIBOR Basis</t>
  </si>
  <si>
    <t>6m TIBOR Basis</t>
  </si>
  <si>
    <t>3m TIBOR Basis</t>
  </si>
  <si>
    <t>1m TIBOR Basis</t>
  </si>
  <si>
    <t>JPY Basis Risks (Do not include the swap/discounting curve specified above)</t>
  </si>
  <si>
    <t>JPY Directional Risks</t>
  </si>
  <si>
    <t>GBP Basis Risks (Do not include the swap/discounting curve specified above)</t>
  </si>
  <si>
    <t>GBP Directional Risks</t>
  </si>
  <si>
    <t>EUR Basis Risks (Do not include the swap/discounting curve specified above)</t>
  </si>
  <si>
    <t>Governments: Other</t>
  </si>
  <si>
    <t>Governments: Spain</t>
  </si>
  <si>
    <t>Governments: Portugal</t>
  </si>
  <si>
    <t>Governments: Netherlands</t>
  </si>
  <si>
    <t>Governments: Italy</t>
  </si>
  <si>
    <t>Governments: Ireland</t>
  </si>
  <si>
    <t>Governments: Greece</t>
  </si>
  <si>
    <t>Governments: Germany</t>
  </si>
  <si>
    <t>Governments: France</t>
  </si>
  <si>
    <t>Governments: Finland</t>
  </si>
  <si>
    <t>Governments: Belgium</t>
  </si>
  <si>
    <t>Governments: Austria</t>
  </si>
  <si>
    <t>EUR Directional Risks</t>
  </si>
  <si>
    <t>DKK Basis Risks (Do not include the swap/discounting curve specified above)</t>
  </si>
  <si>
    <t>DKK Directional Risks</t>
  </si>
  <si>
    <t>CHF Basis Risks (Do not include the swap/discounting curve specified above)</t>
  </si>
  <si>
    <t>CHF Directional Risks</t>
  </si>
  <si>
    <t>CAD Basis Risks (Do not include the swap/discounting curve specified above)</t>
  </si>
  <si>
    <t>CAD Directional Risks</t>
  </si>
  <si>
    <t>AUD Basis Risks (Do not include the swap/discounting curve specified above)</t>
  </si>
  <si>
    <t>AUD Directional Risks</t>
  </si>
  <si>
    <t>+200 bps</t>
  </si>
  <si>
    <t>+150 bps</t>
  </si>
  <si>
    <t>0 bps</t>
  </si>
  <si>
    <t>-50 bps</t>
  </si>
  <si>
    <t>-100 bps</t>
  </si>
  <si>
    <t>-200 bps</t>
  </si>
  <si>
    <t>Rates Shocks (bps)</t>
  </si>
  <si>
    <t>$MM P/(L) from a Parallel Move in Rates (bps)</t>
  </si>
  <si>
    <t>M A T U R I T Y</t>
  </si>
  <si>
    <t>Rates DV01</t>
  </si>
  <si>
    <t>Rates Vega</t>
  </si>
  <si>
    <t>Relative Normal Interest Rate Shocks (%)</t>
  </si>
  <si>
    <t>25Y</t>
  </si>
  <si>
    <t>AUD</t>
  </si>
  <si>
    <t>E X P I R Y</t>
  </si>
  <si>
    <t>EUR</t>
  </si>
  <si>
    <t>GBP</t>
  </si>
  <si>
    <t>JPY</t>
  </si>
  <si>
    <t>USD</t>
  </si>
  <si>
    <t>US MBS Vega</t>
  </si>
  <si>
    <t>Other Advanced Economies</t>
  </si>
  <si>
    <t>Total ME/N. Africa</t>
  </si>
  <si>
    <t>Relative LogNormal Interest Rate Shocks (%)</t>
  </si>
  <si>
    <t>Absolute Normal Interest Rate Shocks (bps)</t>
  </si>
  <si>
    <t>Absolute LogNormal Interest Rate Shocks (Vol Pts)</t>
  </si>
  <si>
    <t>Other Rates</t>
  </si>
  <si>
    <t>Absolute Change in Inflation (bps)</t>
  </si>
  <si>
    <t>Currency</t>
  </si>
  <si>
    <t>Absolute Change in Cross-Currency vs. USD Basis (bps)</t>
  </si>
  <si>
    <t>(move in bps of curve relative to base curve)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</si>
</sst>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_);[Red]\(0.0\)"/>
    <numFmt numFmtId="166" formatCode="#,##0.0_);[Red]\(#,##0.0\)"/>
    <numFmt numFmtId="167" formatCode="0.0%"/>
    <numFmt numFmtId="168" formatCode="&quot;$&quot;#,##0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/>
      <top style="medium">
        <color indexed="63"/>
      </top>
      <bottom/>
    </border>
    <border>
      <left style="medium">
        <color indexed="63"/>
      </left>
      <right/>
      <top/>
      <bottom/>
    </border>
    <border>
      <left style="medium">
        <color indexed="63"/>
      </left>
      <right style="medium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/>
      <right/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indexed="63"/>
      </top>
      <bottom/>
    </border>
    <border>
      <left/>
      <right style="medium">
        <color indexed="63"/>
      </right>
      <top style="medium">
        <color indexed="63"/>
      </top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63"/>
      </right>
      <top/>
      <bottom/>
    </border>
    <border>
      <left/>
      <right style="thin">
        <color indexed="63"/>
      </right>
      <top/>
      <bottom style="thin">
        <color indexed="63"/>
      </bottom>
    </border>
    <border>
      <left/>
      <right style="thin">
        <color indexed="63"/>
      </right>
      <top/>
      <bottom/>
    </border>
    <border>
      <left style="thin">
        <color indexed="63"/>
      </left>
      <right/>
      <top/>
      <bottom style="thin">
        <color indexed="63"/>
      </bottom>
    </border>
    <border>
      <left style="thin">
        <color indexed="63"/>
      </left>
      <right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>
        <color indexed="63"/>
      </bottom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1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>
      <alignment vertical="top"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0" fillId="0" borderId="0" xfId="0" applyAlignment="1">
      <alignment wrapText="1"/>
    </xf>
    <xf numFmtId="9" fontId="2" fillId="33" borderId="10" xfId="1189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164" fontId="2" fillId="0" borderId="11" xfId="0" applyNumberFormat="1" applyFont="1" applyBorder="1" applyAlignment="1">
      <alignment horizontal="left"/>
    </xf>
    <xf numFmtId="164" fontId="0" fillId="0" borderId="12" xfId="0" applyNumberFormat="1" applyBorder="1" applyAlignment="1">
      <alignment horizontal="left" indent="1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38" fontId="2" fillId="33" borderId="14" xfId="942" applyNumberFormat="1" applyFont="1" applyFill="1" applyBorder="1" applyAlignment="1" applyProtection="1">
      <alignment horizontal="center"/>
      <protection locked="0"/>
    </xf>
    <xf numFmtId="0" fontId="2" fillId="1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Fill="1" applyAlignment="1">
      <alignment/>
    </xf>
    <xf numFmtId="164" fontId="0" fillId="0" borderId="0" xfId="0" applyNumberFormat="1" applyAlignment="1" applyProtection="1">
      <alignment/>
      <protection/>
    </xf>
    <xf numFmtId="6" fontId="0" fillId="34" borderId="10" xfId="0" applyNumberFormat="1" applyFill="1" applyBorder="1" applyAlignment="1" applyProtection="1">
      <alignment horizontal="center"/>
      <protection locked="0"/>
    </xf>
    <xf numFmtId="6" fontId="0" fillId="35" borderId="15" xfId="0" applyNumberFormat="1" applyFill="1" applyBorder="1" applyAlignment="1" applyProtection="1">
      <alignment horizontal="center"/>
      <protection/>
    </xf>
    <xf numFmtId="6" fontId="0" fillId="35" borderId="16" xfId="0" applyNumberFormat="1" applyFill="1" applyBorder="1" applyAlignment="1" applyProtection="1">
      <alignment horizontal="center"/>
      <protection/>
    </xf>
    <xf numFmtId="6" fontId="0" fillId="35" borderId="14" xfId="0" applyNumberFormat="1" applyFill="1" applyBorder="1" applyAlignment="1" applyProtection="1">
      <alignment horizontal="center"/>
      <protection/>
    </xf>
    <xf numFmtId="6" fontId="2" fillId="35" borderId="10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 horizontal="center"/>
    </xf>
    <xf numFmtId="6" fontId="0" fillId="34" borderId="17" xfId="0" applyNumberFormat="1" applyFill="1" applyBorder="1" applyAlignment="1" applyProtection="1">
      <alignment horizontal="center"/>
      <protection locked="0"/>
    </xf>
    <xf numFmtId="6" fontId="2" fillId="35" borderId="18" xfId="0" applyNumberFormat="1" applyFont="1" applyFill="1" applyBorder="1" applyAlignment="1">
      <alignment horizontal="center"/>
    </xf>
    <xf numFmtId="6" fontId="2" fillId="35" borderId="13" xfId="0" applyNumberFormat="1" applyFont="1" applyFill="1" applyBorder="1" applyAlignment="1">
      <alignment horizontal="center"/>
    </xf>
    <xf numFmtId="6" fontId="0" fillId="34" borderId="19" xfId="0" applyNumberFormat="1" applyFill="1" applyBorder="1" applyAlignment="1" applyProtection="1">
      <alignment horizontal="center"/>
      <protection locked="0"/>
    </xf>
    <xf numFmtId="6" fontId="0" fillId="34" borderId="15" xfId="0" applyNumberFormat="1" applyFill="1" applyBorder="1" applyAlignment="1" applyProtection="1">
      <alignment horizontal="center"/>
      <protection locked="0"/>
    </xf>
    <xf numFmtId="6" fontId="2" fillId="35" borderId="16" xfId="0" applyNumberFormat="1" applyFont="1" applyFill="1" applyBorder="1" applyAlignment="1" applyProtection="1">
      <alignment horizontal="center"/>
      <protection/>
    </xf>
    <xf numFmtId="6" fontId="2" fillId="35" borderId="14" xfId="0" applyNumberFormat="1" applyFont="1" applyFill="1" applyBorder="1" applyAlignment="1" applyProtection="1">
      <alignment horizontal="center"/>
      <protection/>
    </xf>
    <xf numFmtId="0" fontId="2" fillId="36" borderId="20" xfId="0" applyFont="1" applyFill="1" applyBorder="1" applyAlignment="1">
      <alignment horizontal="center"/>
    </xf>
    <xf numFmtId="0" fontId="43" fillId="36" borderId="21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 wrapText="1"/>
    </xf>
    <xf numFmtId="0" fontId="2" fillId="36" borderId="23" xfId="0" applyFont="1" applyFill="1" applyBorder="1" applyAlignment="1">
      <alignment horizontal="center" wrapText="1"/>
    </xf>
    <xf numFmtId="0" fontId="2" fillId="36" borderId="24" xfId="0" applyFont="1" applyFill="1" applyBorder="1" applyAlignment="1">
      <alignment horizontal="center" wrapText="1"/>
    </xf>
    <xf numFmtId="0" fontId="2" fillId="36" borderId="25" xfId="0" applyFont="1" applyFill="1" applyBorder="1" applyAlignment="1">
      <alignment horizontal="center" wrapText="1"/>
    </xf>
    <xf numFmtId="0" fontId="2" fillId="36" borderId="17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left"/>
    </xf>
    <xf numFmtId="0" fontId="2" fillId="36" borderId="27" xfId="0" applyFont="1" applyFill="1" applyBorder="1" applyAlignment="1" applyProtection="1">
      <alignment horizontal="left" indent="1"/>
      <protection/>
    </xf>
    <xf numFmtId="6" fontId="2" fillId="36" borderId="10" xfId="0" applyNumberFormat="1" applyFont="1" applyFill="1" applyBorder="1" applyAlignment="1">
      <alignment horizontal="center" wrapText="1"/>
    </xf>
    <xf numFmtId="0" fontId="2" fillId="36" borderId="28" xfId="0" applyFont="1" applyFill="1" applyBorder="1" applyAlignment="1" applyProtection="1">
      <alignment horizontal="left" indent="1"/>
      <protection/>
    </xf>
    <xf numFmtId="1" fontId="2" fillId="36" borderId="14" xfId="1189" applyNumberFormat="1" applyFont="1" applyFill="1" applyBorder="1" applyAlignment="1" applyProtection="1">
      <alignment horizontal="center"/>
      <protection/>
    </xf>
    <xf numFmtId="38" fontId="2" fillId="36" borderId="14" xfId="942" applyNumberFormat="1" applyFont="1" applyFill="1" applyBorder="1" applyAlignment="1" applyProtection="1">
      <alignment horizontal="center"/>
      <protection/>
    </xf>
    <xf numFmtId="38" fontId="2" fillId="36" borderId="14" xfId="942" applyNumberFormat="1" applyFont="1" applyFill="1" applyBorder="1" applyAlignment="1" applyProtection="1" quotePrefix="1">
      <alignment horizontal="center"/>
      <protection/>
    </xf>
    <xf numFmtId="9" fontId="2" fillId="36" borderId="10" xfId="1189" applyFont="1" applyFill="1" applyBorder="1" applyAlignment="1" applyProtection="1">
      <alignment horizontal="center"/>
      <protection/>
    </xf>
    <xf numFmtId="6" fontId="0" fillId="34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36" borderId="20" xfId="0" applyFont="1" applyFill="1" applyBorder="1" applyAlignment="1">
      <alignment horizontal="center"/>
    </xf>
    <xf numFmtId="9" fontId="2" fillId="33" borderId="10" xfId="1189" applyFont="1" applyFill="1" applyBorder="1" applyAlignment="1" applyProtection="1">
      <alignment horizontal="center"/>
      <protection locked="0"/>
    </xf>
    <xf numFmtId="1" fontId="2" fillId="0" borderId="14" xfId="1189" applyNumberFormat="1" applyFont="1" applyFill="1" applyBorder="1" applyAlignment="1" applyProtection="1">
      <alignment horizontal="center"/>
      <protection/>
    </xf>
    <xf numFmtId="38" fontId="2" fillId="33" borderId="10" xfId="942" applyNumberFormat="1" applyFont="1" applyFill="1" applyBorder="1" applyAlignment="1" applyProtection="1">
      <alignment horizontal="center"/>
      <protection locked="0"/>
    </xf>
    <xf numFmtId="6" fontId="0" fillId="34" borderId="10" xfId="0" applyNumberFormat="1" applyFill="1" applyBorder="1" applyAlignment="1" applyProtection="1">
      <alignment horizontal="center"/>
      <protection locked="0"/>
    </xf>
    <xf numFmtId="6" fontId="2" fillId="35" borderId="10" xfId="0" applyNumberFormat="1" applyFont="1" applyFill="1" applyBorder="1" applyAlignment="1" applyProtection="1">
      <alignment horizontal="center"/>
      <protection/>
    </xf>
    <xf numFmtId="38" fontId="2" fillId="35" borderId="10" xfId="0" applyNumberFormat="1" applyFont="1" applyFill="1" applyBorder="1" applyAlignment="1" applyProtection="1">
      <alignment horizontal="center"/>
      <protection/>
    </xf>
    <xf numFmtId="6" fontId="2" fillId="35" borderId="26" xfId="0" applyNumberFormat="1" applyFont="1" applyFill="1" applyBorder="1" applyAlignment="1" applyProtection="1">
      <alignment horizontal="center"/>
      <protection/>
    </xf>
    <xf numFmtId="0" fontId="2" fillId="36" borderId="26" xfId="0" applyFont="1" applyFill="1" applyBorder="1" applyAlignment="1" applyProtection="1">
      <alignment/>
      <protection/>
    </xf>
    <xf numFmtId="38" fontId="0" fillId="34" borderId="10" xfId="0" applyNumberFormat="1" applyFill="1" applyBorder="1" applyAlignment="1" applyProtection="1">
      <alignment horizontal="center"/>
      <protection locked="0"/>
    </xf>
    <xf numFmtId="6" fontId="0" fillId="34" borderId="29" xfId="0" applyNumberFormat="1" applyFill="1" applyBorder="1" applyAlignment="1" applyProtection="1">
      <alignment horizontal="center"/>
      <protection locked="0"/>
    </xf>
    <xf numFmtId="6" fontId="0" fillId="35" borderId="15" xfId="0" applyNumberFormat="1" applyFill="1" applyBorder="1" applyAlignment="1" applyProtection="1">
      <alignment horizontal="center"/>
      <protection/>
    </xf>
    <xf numFmtId="6" fontId="0" fillId="34" borderId="26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6" fontId="2" fillId="36" borderId="26" xfId="0" applyNumberFormat="1" applyFont="1" applyFill="1" applyBorder="1" applyAlignment="1">
      <alignment horizontal="center" wrapText="1"/>
    </xf>
    <xf numFmtId="0" fontId="2" fillId="36" borderId="17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left"/>
    </xf>
    <xf numFmtId="0" fontId="2" fillId="36" borderId="26" xfId="0" applyFont="1" applyFill="1" applyBorder="1" applyAlignment="1">
      <alignment horizontal="left"/>
    </xf>
    <xf numFmtId="0" fontId="2" fillId="36" borderId="26" xfId="0" applyFont="1" applyFill="1" applyBorder="1" applyAlignment="1">
      <alignment horizontal="left" indent="3"/>
    </xf>
    <xf numFmtId="164" fontId="2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 wrapText="1"/>
    </xf>
    <xf numFmtId="0" fontId="2" fillId="36" borderId="20" xfId="0" applyFont="1" applyFill="1" applyBorder="1" applyAlignment="1">
      <alignment horizontal="center"/>
    </xf>
    <xf numFmtId="38" fontId="0" fillId="34" borderId="10" xfId="0" applyNumberFormat="1" applyFill="1" applyBorder="1" applyAlignment="1" applyProtection="1">
      <alignment horizontal="center"/>
      <protection locked="0"/>
    </xf>
    <xf numFmtId="166" fontId="0" fillId="34" borderId="10" xfId="0" applyNumberFormat="1" applyFill="1" applyBorder="1" applyAlignment="1" applyProtection="1">
      <alignment horizontal="center"/>
      <protection locked="0"/>
    </xf>
    <xf numFmtId="0" fontId="0" fillId="0" borderId="30" xfId="0" applyBorder="1" applyAlignment="1">
      <alignment horizontal="left" indent="1"/>
    </xf>
    <xf numFmtId="0" fontId="0" fillId="0" borderId="31" xfId="0" applyBorder="1" applyAlignment="1">
      <alignment horizontal="left" indent="1"/>
    </xf>
    <xf numFmtId="0" fontId="0" fillId="0" borderId="32" xfId="0" applyBorder="1" applyAlignment="1">
      <alignment horizontal="left" indent="1"/>
    </xf>
    <xf numFmtId="6" fontId="2" fillId="34" borderId="33" xfId="0" applyNumberFormat="1" applyFont="1" applyFill="1" applyBorder="1" applyAlignment="1">
      <alignment horizontal="center"/>
    </xf>
    <xf numFmtId="6" fontId="2" fillId="34" borderId="18" xfId="0" applyNumberFormat="1" applyFont="1" applyFill="1" applyBorder="1" applyAlignment="1">
      <alignment horizontal="center"/>
    </xf>
    <xf numFmtId="6" fontId="2" fillId="34" borderId="34" xfId="0" applyNumberFormat="1" applyFont="1" applyFill="1" applyBorder="1" applyAlignment="1">
      <alignment horizontal="center"/>
    </xf>
    <xf numFmtId="6" fontId="0" fillId="34" borderId="16" xfId="0" applyNumberForma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10" fontId="0" fillId="34" borderId="10" xfId="0" applyNumberFormat="1" applyFill="1" applyBorder="1" applyAlignment="1" applyProtection="1">
      <alignment horizontal="center"/>
      <protection locked="0"/>
    </xf>
    <xf numFmtId="10" fontId="0" fillId="34" borderId="10" xfId="0" applyNumberFormat="1" applyFill="1" applyBorder="1" applyAlignment="1" applyProtection="1">
      <alignment horizontal="center"/>
      <protection locked="0"/>
    </xf>
    <xf numFmtId="10" fontId="0" fillId="34" borderId="10" xfId="0" applyNumberFormat="1" applyFill="1" applyBorder="1" applyAlignment="1" applyProtection="1">
      <alignment horizontal="center"/>
      <protection locked="0"/>
    </xf>
    <xf numFmtId="6" fontId="0" fillId="34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6" fontId="0" fillId="34" borderId="2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6" fontId="0" fillId="34" borderId="10" xfId="0" applyNumberFormat="1" applyFill="1" applyBorder="1" applyAlignment="1" applyProtection="1">
      <alignment horizontal="center"/>
      <protection locked="0"/>
    </xf>
    <xf numFmtId="6" fontId="0" fillId="35" borderId="16" xfId="0" applyNumberFormat="1" applyFill="1" applyBorder="1" applyAlignment="1" applyProtection="1">
      <alignment horizontal="center"/>
      <protection/>
    </xf>
    <xf numFmtId="38" fontId="0" fillId="34" borderId="10" xfId="0" applyNumberFormat="1" applyFill="1" applyBorder="1" applyAlignment="1" applyProtection="1">
      <alignment horizontal="center"/>
      <protection locked="0"/>
    </xf>
    <xf numFmtId="6" fontId="0" fillId="34" borderId="29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36" borderId="23" xfId="0" applyFont="1" applyFill="1" applyBorder="1" applyAlignment="1">
      <alignment horizontal="center" wrapText="1"/>
    </xf>
    <xf numFmtId="167" fontId="0" fillId="34" borderId="10" xfId="0" applyNumberFormat="1" applyFill="1" applyBorder="1" applyAlignment="1" applyProtection="1">
      <alignment horizontal="center"/>
      <protection locked="0"/>
    </xf>
    <xf numFmtId="166" fontId="0" fillId="34" borderId="10" xfId="0" applyNumberFormat="1" applyFill="1" applyBorder="1" applyAlignment="1" applyProtection="1">
      <alignment horizontal="center"/>
      <protection locked="0"/>
    </xf>
    <xf numFmtId="166" fontId="0" fillId="34" borderId="10" xfId="0" applyNumberFormat="1" applyFill="1" applyBorder="1" applyAlignment="1" applyProtection="1">
      <alignment horizontal="center"/>
      <protection locked="0"/>
    </xf>
    <xf numFmtId="164" fontId="2" fillId="36" borderId="35" xfId="0" applyNumberFormat="1" applyFont="1" applyFill="1" applyBorder="1" applyAlignment="1">
      <alignment horizontal="center" wrapText="1"/>
    </xf>
    <xf numFmtId="164" fontId="2" fillId="34" borderId="0" xfId="0" applyNumberFormat="1" applyFont="1" applyFill="1" applyBorder="1" applyAlignment="1">
      <alignment wrapText="1"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167" fontId="2" fillId="34" borderId="33" xfId="0" applyNumberFormat="1" applyFont="1" applyFill="1" applyBorder="1" applyAlignment="1">
      <alignment horizontal="center"/>
    </xf>
    <xf numFmtId="167" fontId="2" fillId="34" borderId="34" xfId="0" applyNumberFormat="1" applyFont="1" applyFill="1" applyBorder="1" applyAlignment="1">
      <alignment horizontal="center"/>
    </xf>
    <xf numFmtId="167" fontId="2" fillId="34" borderId="18" xfId="0" applyNumberFormat="1" applyFont="1" applyFill="1" applyBorder="1" applyAlignment="1">
      <alignment horizontal="center"/>
    </xf>
    <xf numFmtId="167" fontId="0" fillId="34" borderId="17" xfId="0" applyNumberFormat="1" applyFill="1" applyBorder="1" applyAlignment="1" applyProtection="1">
      <alignment horizontal="center"/>
      <protection locked="0"/>
    </xf>
    <xf numFmtId="167" fontId="0" fillId="34" borderId="10" xfId="0" applyNumberFormat="1" applyFill="1" applyBorder="1" applyAlignment="1" applyProtection="1">
      <alignment horizontal="center"/>
      <protection locked="0"/>
    </xf>
    <xf numFmtId="167" fontId="0" fillId="34" borderId="38" xfId="0" applyNumberFormat="1" applyFill="1" applyBorder="1" applyAlignment="1" applyProtection="1">
      <alignment horizontal="center"/>
      <protection locked="0"/>
    </xf>
    <xf numFmtId="167" fontId="2" fillId="35" borderId="13" xfId="0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167" fontId="0" fillId="0" borderId="39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2" fillId="34" borderId="0" xfId="0" applyNumberFormat="1" applyFont="1" applyFill="1" applyBorder="1" applyAlignment="1">
      <alignment horizontal="center"/>
    </xf>
    <xf numFmtId="167" fontId="2" fillId="34" borderId="39" xfId="0" applyNumberFormat="1" applyFont="1" applyFill="1" applyBorder="1" applyAlignment="1">
      <alignment horizontal="center"/>
    </xf>
    <xf numFmtId="167" fontId="2" fillId="34" borderId="13" xfId="0" applyNumberFormat="1" applyFont="1" applyFill="1" applyBorder="1" applyAlignment="1">
      <alignment horizontal="center"/>
    </xf>
    <xf numFmtId="168" fontId="2" fillId="35" borderId="17" xfId="0" applyNumberFormat="1" applyFont="1" applyFill="1" applyBorder="1" applyAlignment="1" applyProtection="1">
      <alignment horizontal="center"/>
      <protection/>
    </xf>
    <xf numFmtId="168" fontId="2" fillId="35" borderId="20" xfId="0" applyNumberFormat="1" applyFont="1" applyFill="1" applyBorder="1" applyAlignment="1" applyProtection="1">
      <alignment horizontal="center"/>
      <protection/>
    </xf>
    <xf numFmtId="168" fontId="2" fillId="35" borderId="26" xfId="0" applyNumberFormat="1" applyFont="1" applyFill="1" applyBorder="1" applyAlignment="1" applyProtection="1">
      <alignment horizontal="center"/>
      <protection/>
    </xf>
    <xf numFmtId="1" fontId="2" fillId="35" borderId="10" xfId="0" applyNumberFormat="1" applyFont="1" applyFill="1" applyBorder="1" applyAlignment="1" applyProtection="1">
      <alignment horizontal="center"/>
      <protection/>
    </xf>
    <xf numFmtId="1" fontId="2" fillId="35" borderId="20" xfId="0" applyNumberFormat="1" applyFont="1" applyFill="1" applyBorder="1" applyAlignment="1" applyProtection="1">
      <alignment horizontal="center"/>
      <protection/>
    </xf>
    <xf numFmtId="1" fontId="2" fillId="35" borderId="26" xfId="0" applyNumberFormat="1" applyFont="1" applyFill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8" fontId="0" fillId="34" borderId="10" xfId="0" applyNumberFormat="1" applyFill="1" applyBorder="1" applyAlignment="1" applyProtection="1">
      <alignment horizontal="center"/>
      <protection locked="0"/>
    </xf>
    <xf numFmtId="40" fontId="0" fillId="35" borderId="40" xfId="0" applyNumberFormat="1" applyFill="1" applyBorder="1" applyAlignment="1">
      <alignment horizontal="center"/>
    </xf>
    <xf numFmtId="166" fontId="0" fillId="34" borderId="10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/>
    </xf>
    <xf numFmtId="40" fontId="0" fillId="35" borderId="19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0" fontId="0" fillId="35" borderId="41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6" fontId="2" fillId="35" borderId="21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8" fontId="0" fillId="0" borderId="29" xfId="0" applyNumberFormat="1" applyFill="1" applyBorder="1" applyAlignment="1" applyProtection="1">
      <alignment horizontal="center"/>
      <protection locked="0"/>
    </xf>
    <xf numFmtId="8" fontId="0" fillId="0" borderId="15" xfId="0" applyNumberFormat="1" applyFill="1" applyBorder="1" applyAlignment="1" applyProtection="1">
      <alignment horizontal="center"/>
      <protection locked="0"/>
    </xf>
    <xf numFmtId="40" fontId="0" fillId="35" borderId="16" xfId="0" applyNumberFormat="1" applyFill="1" applyBorder="1" applyAlignment="1">
      <alignment horizontal="center"/>
    </xf>
    <xf numFmtId="0" fontId="0" fillId="0" borderId="42" xfId="0" applyBorder="1" applyAlignment="1">
      <alignment horizontal="left" indent="1"/>
    </xf>
    <xf numFmtId="0" fontId="0" fillId="37" borderId="0" xfId="0" applyFill="1" applyAlignment="1">
      <alignment/>
    </xf>
    <xf numFmtId="40" fontId="0" fillId="37" borderId="10" xfId="0" applyNumberFormat="1" applyFill="1" applyBorder="1" applyAlignment="1" applyProtection="1">
      <alignment horizontal="center"/>
      <protection locked="0"/>
    </xf>
    <xf numFmtId="0" fontId="0" fillId="0" borderId="43" xfId="0" applyBorder="1" applyAlignment="1">
      <alignment horizontal="left" indent="1"/>
    </xf>
    <xf numFmtId="8" fontId="0" fillId="0" borderId="26" xfId="0" applyNumberFormat="1" applyFill="1" applyBorder="1" applyAlignment="1" applyProtection="1">
      <alignment horizontal="center"/>
      <protection locked="0"/>
    </xf>
    <xf numFmtId="8" fontId="0" fillId="0" borderId="10" xfId="0" applyNumberFormat="1" applyFill="1" applyBorder="1" applyAlignment="1" applyProtection="1">
      <alignment horizontal="center"/>
      <protection locked="0"/>
    </xf>
    <xf numFmtId="6" fontId="0" fillId="35" borderId="44" xfId="0" applyNumberFormat="1" applyFill="1" applyBorder="1" applyAlignment="1">
      <alignment horizontal="center"/>
    </xf>
    <xf numFmtId="0" fontId="0" fillId="0" borderId="43" xfId="0" applyFill="1" applyBorder="1" applyAlignment="1">
      <alignment horizontal="left" indent="1"/>
    </xf>
    <xf numFmtId="40" fontId="0" fillId="35" borderId="15" xfId="0" applyNumberFormat="1" applyFill="1" applyBorder="1" applyAlignment="1">
      <alignment horizontal="center"/>
    </xf>
    <xf numFmtId="0" fontId="0" fillId="0" borderId="29" xfId="0" applyBorder="1" applyAlignment="1">
      <alignment horizontal="left" indent="1"/>
    </xf>
    <xf numFmtId="40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35" borderId="10" xfId="0" applyNumberFormat="1" applyFont="1" applyFill="1" applyBorder="1" applyAlignment="1" applyProtection="1">
      <alignment horizontal="center"/>
      <protection/>
    </xf>
    <xf numFmtId="40" fontId="0" fillId="35" borderId="14" xfId="0" applyNumberFormat="1" applyFill="1" applyBorder="1" applyAlignment="1">
      <alignment horizontal="center"/>
    </xf>
    <xf numFmtId="40" fontId="0" fillId="34" borderId="10" xfId="0" applyNumberForma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33" borderId="14" xfId="0" applyFont="1" applyFill="1" applyBorder="1" applyAlignment="1" applyProtection="1" quotePrefix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/>
    </xf>
    <xf numFmtId="0" fontId="2" fillId="36" borderId="10" xfId="0" applyFont="1" applyFill="1" applyBorder="1" applyAlignment="1">
      <alignment horizontal="center"/>
    </xf>
    <xf numFmtId="0" fontId="2" fillId="10" borderId="1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3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/>
    </xf>
    <xf numFmtId="40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40" fontId="0" fillId="0" borderId="0" xfId="0" applyNumberFormat="1" applyAlignment="1">
      <alignment horizontal="center"/>
    </xf>
    <xf numFmtId="40" fontId="2" fillId="0" borderId="0" xfId="0" applyNumberFormat="1" applyFont="1" applyBorder="1" applyAlignment="1">
      <alignment wrapText="1"/>
    </xf>
    <xf numFmtId="40" fontId="0" fillId="0" borderId="0" xfId="0" applyNumberFormat="1" applyBorder="1" applyAlignment="1">
      <alignment horizontal="center"/>
    </xf>
    <xf numFmtId="40" fontId="3" fillId="0" borderId="0" xfId="0" applyNumberFormat="1" applyFont="1" applyAlignment="1">
      <alignment/>
    </xf>
    <xf numFmtId="0" fontId="25" fillId="0" borderId="0" xfId="0" applyFont="1" applyFill="1" applyBorder="1" applyAlignment="1">
      <alignment horizontal="center" wrapText="1"/>
    </xf>
    <xf numFmtId="2" fontId="25" fillId="0" borderId="0" xfId="0" applyNumberFormat="1" applyFont="1" applyFill="1" applyBorder="1" applyAlignment="1">
      <alignment horizontal="center" wrapText="1"/>
    </xf>
    <xf numFmtId="40" fontId="25" fillId="0" borderId="0" xfId="0" applyNumberFormat="1" applyFont="1" applyFill="1" applyBorder="1" applyAlignment="1">
      <alignment horizontal="center" wrapText="1"/>
    </xf>
    <xf numFmtId="40" fontId="3" fillId="0" borderId="0" xfId="0" applyNumberFormat="1" applyFont="1" applyBorder="1" applyAlignment="1">
      <alignment horizontal="left"/>
    </xf>
    <xf numFmtId="40" fontId="0" fillId="0" borderId="0" xfId="0" applyNumberFormat="1" applyFill="1" applyBorder="1" applyAlignment="1">
      <alignment/>
    </xf>
    <xf numFmtId="2" fontId="2" fillId="10" borderId="10" xfId="0" applyNumberFormat="1" applyFont="1" applyFill="1" applyBorder="1" applyAlignment="1" applyProtection="1">
      <alignment horizontal="center" vertical="center" wrapText="1"/>
      <protection locked="0"/>
    </xf>
    <xf numFmtId="40" fontId="2" fillId="1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6" borderId="10" xfId="0" applyNumberFormat="1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2" fontId="0" fillId="0" borderId="47" xfId="0" applyNumberFormat="1" applyBorder="1" applyAlignment="1">
      <alignment/>
    </xf>
    <xf numFmtId="2" fontId="2" fillId="35" borderId="41" xfId="0" applyNumberFormat="1" applyFont="1" applyFill="1" applyBorder="1" applyAlignment="1">
      <alignment horizontal="center"/>
    </xf>
    <xf numFmtId="0" fontId="2" fillId="36" borderId="10" xfId="0" applyFont="1" applyFill="1" applyBorder="1" applyAlignment="1" applyProtection="1">
      <alignment horizontal="center"/>
      <protection/>
    </xf>
    <xf numFmtId="2" fontId="2" fillId="35" borderId="42" xfId="0" applyNumberFormat="1" applyFont="1" applyFill="1" applyBorder="1" applyAlignment="1" applyProtection="1">
      <alignment horizontal="center"/>
      <protection/>
    </xf>
    <xf numFmtId="2" fontId="2" fillId="35" borderId="47" xfId="0" applyNumberFormat="1" applyFont="1" applyFill="1" applyBorder="1" applyAlignment="1" applyProtection="1">
      <alignment horizontal="center"/>
      <protection/>
    </xf>
    <xf numFmtId="40" fontId="2" fillId="35" borderId="47" xfId="0" applyNumberFormat="1" applyFont="1" applyFill="1" applyBorder="1" applyAlignment="1" applyProtection="1">
      <alignment horizontal="center"/>
      <protection/>
    </xf>
    <xf numFmtId="2" fontId="2" fillId="35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47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40" fontId="2" fillId="0" borderId="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" fillId="0" borderId="47" xfId="0" applyFont="1" applyFill="1" applyBorder="1" applyAlignment="1">
      <alignment horizontal="left"/>
    </xf>
    <xf numFmtId="0" fontId="0" fillId="0" borderId="29" xfId="0" applyBorder="1" applyAlignment="1">
      <alignment wrapText="1"/>
    </xf>
    <xf numFmtId="40" fontId="2" fillId="35" borderId="41" xfId="0" applyNumberFormat="1" applyFont="1" applyFill="1" applyBorder="1" applyAlignment="1">
      <alignment horizontal="center"/>
    </xf>
    <xf numFmtId="0" fontId="0" fillId="0" borderId="43" xfId="0" applyBorder="1" applyAlignment="1">
      <alignment wrapText="1"/>
    </xf>
    <xf numFmtId="0" fontId="0" fillId="0" borderId="42" xfId="0" applyBorder="1" applyAlignment="1">
      <alignment wrapText="1"/>
    </xf>
    <xf numFmtId="0" fontId="2" fillId="36" borderId="10" xfId="0" applyFont="1" applyFill="1" applyBorder="1" applyAlignment="1" applyProtection="1">
      <alignment horizontal="left"/>
      <protection/>
    </xf>
    <xf numFmtId="38" fontId="2" fillId="35" borderId="42" xfId="0" applyNumberFormat="1" applyFont="1" applyFill="1" applyBorder="1" applyAlignment="1" applyProtection="1">
      <alignment horizontal="center"/>
      <protection/>
    </xf>
    <xf numFmtId="38" fontId="2" fillId="35" borderId="47" xfId="0" applyNumberFormat="1" applyFont="1" applyFill="1" applyBorder="1" applyAlignment="1" applyProtection="1">
      <alignment horizontal="center"/>
      <protection/>
    </xf>
    <xf numFmtId="38" fontId="2" fillId="35" borderId="10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Alignment="1">
      <alignment/>
    </xf>
    <xf numFmtId="0" fontId="2" fillId="0" borderId="0" xfId="0" applyFont="1" applyAlignment="1" quotePrefix="1">
      <alignment horizontal="left"/>
    </xf>
    <xf numFmtId="0" fontId="2" fillId="36" borderId="22" xfId="0" applyFont="1" applyFill="1" applyBorder="1" applyAlignment="1">
      <alignment horizontal="center" wrapText="1"/>
    </xf>
    <xf numFmtId="0" fontId="2" fillId="36" borderId="25" xfId="0" applyFont="1" applyFill="1" applyBorder="1" applyAlignment="1">
      <alignment horizontal="center" wrapText="1"/>
    </xf>
    <xf numFmtId="0" fontId="3" fillId="36" borderId="18" xfId="0" applyFont="1" applyFill="1" applyBorder="1" applyAlignment="1">
      <alignment horizontal="center" wrapText="1"/>
    </xf>
    <xf numFmtId="0" fontId="3" fillId="36" borderId="48" xfId="0" applyFont="1" applyFill="1" applyBorder="1" applyAlignment="1">
      <alignment horizontal="center" wrapText="1"/>
    </xf>
    <xf numFmtId="0" fontId="2" fillId="36" borderId="23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horizontal="center" wrapText="1"/>
    </xf>
    <xf numFmtId="0" fontId="2" fillId="36" borderId="14" xfId="0" applyFont="1" applyFill="1" applyBorder="1" applyAlignment="1">
      <alignment horizontal="center" wrapText="1"/>
    </xf>
    <xf numFmtId="6" fontId="2" fillId="36" borderId="15" xfId="0" applyNumberFormat="1" applyFont="1" applyFill="1" applyBorder="1" applyAlignment="1">
      <alignment horizontal="center" wrapText="1"/>
    </xf>
    <xf numFmtId="6" fontId="2" fillId="36" borderId="14" xfId="0" applyNumberFormat="1" applyFont="1" applyFill="1" applyBorder="1" applyAlignment="1">
      <alignment horizontal="center" wrapText="1"/>
    </xf>
    <xf numFmtId="0" fontId="2" fillId="36" borderId="26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0" fontId="2" fillId="36" borderId="50" xfId="0" applyFont="1" applyFill="1" applyBorder="1" applyAlignment="1">
      <alignment horizontal="center" vertical="center"/>
    </xf>
    <xf numFmtId="0" fontId="2" fillId="36" borderId="51" xfId="0" applyFont="1" applyFill="1" applyBorder="1" applyAlignment="1">
      <alignment horizontal="center" vertical="center"/>
    </xf>
    <xf numFmtId="2" fontId="0" fillId="0" borderId="52" xfId="0" applyNumberFormat="1" applyFill="1" applyBorder="1" applyAlignment="1" applyProtection="1">
      <alignment horizontal="left" vertical="center" wrapText="1"/>
      <protection locked="0"/>
    </xf>
    <xf numFmtId="2" fontId="0" fillId="0" borderId="53" xfId="0" applyNumberFormat="1" applyFill="1" applyBorder="1" applyAlignment="1" applyProtection="1">
      <alignment horizontal="left" vertical="center" wrapText="1"/>
      <protection locked="0"/>
    </xf>
    <xf numFmtId="2" fontId="0" fillId="0" borderId="44" xfId="0" applyNumberFormat="1" applyFill="1" applyBorder="1" applyAlignment="1" applyProtection="1">
      <alignment horizontal="left" vertical="center" wrapText="1"/>
      <protection locked="0"/>
    </xf>
    <xf numFmtId="0" fontId="2" fillId="36" borderId="15" xfId="0" applyFont="1" applyFill="1" applyBorder="1" applyAlignment="1">
      <alignment horizontal="center" vertical="center" textRotation="90"/>
    </xf>
    <xf numFmtId="0" fontId="2" fillId="36" borderId="16" xfId="0" applyFont="1" applyFill="1" applyBorder="1" applyAlignment="1">
      <alignment horizontal="center" vertical="center" textRotation="90"/>
    </xf>
    <xf numFmtId="0" fontId="2" fillId="36" borderId="14" xfId="0" applyFont="1" applyFill="1" applyBorder="1" applyAlignment="1">
      <alignment horizontal="center" vertical="center" textRotation="90"/>
    </xf>
    <xf numFmtId="0" fontId="2" fillId="36" borderId="26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</cellXfs>
  <cellStyles count="1184">
    <cellStyle name="Normal" xfId="0"/>
    <cellStyle name="20% - Accent1" xfId="15"/>
    <cellStyle name="20% - Accent1 10" xfId="16"/>
    <cellStyle name="20% - Accent1 11" xfId="17"/>
    <cellStyle name="20% - Accent1 12" xfId="18"/>
    <cellStyle name="20% - Accent1 2" xfId="19"/>
    <cellStyle name="20% - Accent1 2 2" xfId="20"/>
    <cellStyle name="20% - Accent1 2 2 2" xfId="21"/>
    <cellStyle name="20% - Accent1 2 2 2 2" xfId="22"/>
    <cellStyle name="20% - Accent1 2 2 2 2 2" xfId="23"/>
    <cellStyle name="20% - Accent1 2 2 2 3" xfId="24"/>
    <cellStyle name="20% - Accent1 2 2 2 4" xfId="25"/>
    <cellStyle name="20% - Accent1 2 2 2 5" xfId="26"/>
    <cellStyle name="20% - Accent1 2 2 3" xfId="27"/>
    <cellStyle name="20% - Accent1 2 2 3 2" xfId="28"/>
    <cellStyle name="20% - Accent1 2 2 4" xfId="29"/>
    <cellStyle name="20% - Accent1 2 2 5" xfId="30"/>
    <cellStyle name="20% - Accent1 2 2 6" xfId="31"/>
    <cellStyle name="20% - Accent1 2 3" xfId="32"/>
    <cellStyle name="20% - Accent1 2 3 2" xfId="33"/>
    <cellStyle name="20% - Accent1 2 3 2 2" xfId="34"/>
    <cellStyle name="20% - Accent1 2 3 3" xfId="35"/>
    <cellStyle name="20% - Accent1 2 3 4" xfId="36"/>
    <cellStyle name="20% - Accent1 2 3 5" xfId="37"/>
    <cellStyle name="20% - Accent1 2 4" xfId="38"/>
    <cellStyle name="20% - Accent1 2 4 2" xfId="39"/>
    <cellStyle name="20% - Accent1 2 5" xfId="40"/>
    <cellStyle name="20% - Accent1 2 6" xfId="41"/>
    <cellStyle name="20% - Accent1 2 7" xfId="42"/>
    <cellStyle name="20% - Accent1 3" xfId="43"/>
    <cellStyle name="20% - Accent1 3 2" xfId="44"/>
    <cellStyle name="20% - Accent1 3 2 2" xfId="45"/>
    <cellStyle name="20% - Accent1 3 2 2 2" xfId="46"/>
    <cellStyle name="20% - Accent1 3 2 2 3" xfId="47"/>
    <cellStyle name="20% - Accent1 3 2 3" xfId="48"/>
    <cellStyle name="20% - Accent1 3 2 4" xfId="49"/>
    <cellStyle name="20% - Accent1 3 2 5" xfId="50"/>
    <cellStyle name="20% - Accent1 3 3" xfId="51"/>
    <cellStyle name="20% - Accent1 3 3 2" xfId="52"/>
    <cellStyle name="20% - Accent1 3 3 3" xfId="53"/>
    <cellStyle name="20% - Accent1 3 4" xfId="54"/>
    <cellStyle name="20% - Accent1 3 5" xfId="55"/>
    <cellStyle name="20% - Accent1 3 6" xfId="56"/>
    <cellStyle name="20% - Accent1 4" xfId="57"/>
    <cellStyle name="20% - Accent1 4 2" xfId="58"/>
    <cellStyle name="20% - Accent1 4 2 2" xfId="59"/>
    <cellStyle name="20% - Accent1 4 2 2 2" xfId="60"/>
    <cellStyle name="20% - Accent1 4 2 2 3" xfId="61"/>
    <cellStyle name="20% - Accent1 4 2 3" xfId="62"/>
    <cellStyle name="20% - Accent1 4 2 4" xfId="63"/>
    <cellStyle name="20% - Accent1 4 2 5" xfId="64"/>
    <cellStyle name="20% - Accent1 4 3" xfId="65"/>
    <cellStyle name="20% - Accent1 4 3 2" xfId="66"/>
    <cellStyle name="20% - Accent1 4 3 3" xfId="67"/>
    <cellStyle name="20% - Accent1 4 4" xfId="68"/>
    <cellStyle name="20% - Accent1 4 5" xfId="69"/>
    <cellStyle name="20% - Accent1 4 6" xfId="70"/>
    <cellStyle name="20% - Accent1 5" xfId="71"/>
    <cellStyle name="20% - Accent1 5 2" xfId="72"/>
    <cellStyle name="20% - Accent1 5 2 2" xfId="73"/>
    <cellStyle name="20% - Accent1 5 3" xfId="74"/>
    <cellStyle name="20% - Accent1 5 4" xfId="75"/>
    <cellStyle name="20% - Accent1 5 5" xfId="76"/>
    <cellStyle name="20% - Accent1 6" xfId="77"/>
    <cellStyle name="20% - Accent1 6 2" xfId="78"/>
    <cellStyle name="20% - Accent1 6 2 2" xfId="79"/>
    <cellStyle name="20% - Accent1 6 3" xfId="80"/>
    <cellStyle name="20% - Accent1 6 4" xfId="81"/>
    <cellStyle name="20% - Accent1 7" xfId="82"/>
    <cellStyle name="20% - Accent1 7 2" xfId="83"/>
    <cellStyle name="20% - Accent1 7 2 2" xfId="84"/>
    <cellStyle name="20% - Accent1 7 3" xfId="85"/>
    <cellStyle name="20% - Accent1 7 4" xfId="86"/>
    <cellStyle name="20% - Accent1 8" xfId="87"/>
    <cellStyle name="20% - Accent1 8 2" xfId="88"/>
    <cellStyle name="20% - Accent1 9" xfId="89"/>
    <cellStyle name="20% - Accent1 9 2" xfId="90"/>
    <cellStyle name="20% - Accent2" xfId="91"/>
    <cellStyle name="20% - Accent2 10" xfId="92"/>
    <cellStyle name="20% - Accent2 11" xfId="93"/>
    <cellStyle name="20% - Accent2 12" xfId="94"/>
    <cellStyle name="20% - Accent2 2" xfId="95"/>
    <cellStyle name="20% - Accent2 2 2" xfId="96"/>
    <cellStyle name="20% - Accent2 2 2 2" xfId="97"/>
    <cellStyle name="20% - Accent2 2 2 2 2" xfId="98"/>
    <cellStyle name="20% - Accent2 2 2 2 2 2" xfId="99"/>
    <cellStyle name="20% - Accent2 2 2 2 3" xfId="100"/>
    <cellStyle name="20% - Accent2 2 2 2 4" xfId="101"/>
    <cellStyle name="20% - Accent2 2 2 2 5" xfId="102"/>
    <cellStyle name="20% - Accent2 2 2 3" xfId="103"/>
    <cellStyle name="20% - Accent2 2 2 3 2" xfId="104"/>
    <cellStyle name="20% - Accent2 2 2 4" xfId="105"/>
    <cellStyle name="20% - Accent2 2 2 5" xfId="106"/>
    <cellStyle name="20% - Accent2 2 2 6" xfId="107"/>
    <cellStyle name="20% - Accent2 2 3" xfId="108"/>
    <cellStyle name="20% - Accent2 2 3 2" xfId="109"/>
    <cellStyle name="20% - Accent2 2 3 2 2" xfId="110"/>
    <cellStyle name="20% - Accent2 2 3 3" xfId="111"/>
    <cellStyle name="20% - Accent2 2 3 4" xfId="112"/>
    <cellStyle name="20% - Accent2 2 3 5" xfId="113"/>
    <cellStyle name="20% - Accent2 2 4" xfId="114"/>
    <cellStyle name="20% - Accent2 2 4 2" xfId="115"/>
    <cellStyle name="20% - Accent2 2 5" xfId="116"/>
    <cellStyle name="20% - Accent2 2 6" xfId="117"/>
    <cellStyle name="20% - Accent2 2 7" xfId="118"/>
    <cellStyle name="20% - Accent2 3" xfId="119"/>
    <cellStyle name="20% - Accent2 3 2" xfId="120"/>
    <cellStyle name="20% - Accent2 3 2 2" xfId="121"/>
    <cellStyle name="20% - Accent2 3 2 2 2" xfId="122"/>
    <cellStyle name="20% - Accent2 3 2 2 3" xfId="123"/>
    <cellStyle name="20% - Accent2 3 2 3" xfId="124"/>
    <cellStyle name="20% - Accent2 3 2 4" xfId="125"/>
    <cellStyle name="20% - Accent2 3 2 5" xfId="126"/>
    <cellStyle name="20% - Accent2 3 3" xfId="127"/>
    <cellStyle name="20% - Accent2 3 3 2" xfId="128"/>
    <cellStyle name="20% - Accent2 3 3 3" xfId="129"/>
    <cellStyle name="20% - Accent2 3 4" xfId="130"/>
    <cellStyle name="20% - Accent2 3 5" xfId="131"/>
    <cellStyle name="20% - Accent2 3 6" xfId="132"/>
    <cellStyle name="20% - Accent2 4" xfId="133"/>
    <cellStyle name="20% - Accent2 4 2" xfId="134"/>
    <cellStyle name="20% - Accent2 4 2 2" xfId="135"/>
    <cellStyle name="20% - Accent2 4 2 2 2" xfId="136"/>
    <cellStyle name="20% - Accent2 4 2 2 3" xfId="137"/>
    <cellStyle name="20% - Accent2 4 2 3" xfId="138"/>
    <cellStyle name="20% - Accent2 4 2 4" xfId="139"/>
    <cellStyle name="20% - Accent2 4 2 5" xfId="140"/>
    <cellStyle name="20% - Accent2 4 3" xfId="141"/>
    <cellStyle name="20% - Accent2 4 3 2" xfId="142"/>
    <cellStyle name="20% - Accent2 4 3 3" xfId="143"/>
    <cellStyle name="20% - Accent2 4 4" xfId="144"/>
    <cellStyle name="20% - Accent2 4 5" xfId="145"/>
    <cellStyle name="20% - Accent2 4 6" xfId="146"/>
    <cellStyle name="20% - Accent2 5" xfId="147"/>
    <cellStyle name="20% - Accent2 5 2" xfId="148"/>
    <cellStyle name="20% - Accent2 5 2 2" xfId="149"/>
    <cellStyle name="20% - Accent2 5 3" xfId="150"/>
    <cellStyle name="20% - Accent2 5 4" xfId="151"/>
    <cellStyle name="20% - Accent2 5 5" xfId="152"/>
    <cellStyle name="20% - Accent2 6" xfId="153"/>
    <cellStyle name="20% - Accent2 6 2" xfId="154"/>
    <cellStyle name="20% - Accent2 6 2 2" xfId="155"/>
    <cellStyle name="20% - Accent2 6 3" xfId="156"/>
    <cellStyle name="20% - Accent2 6 4" xfId="157"/>
    <cellStyle name="20% - Accent2 7" xfId="158"/>
    <cellStyle name="20% - Accent2 7 2" xfId="159"/>
    <cellStyle name="20% - Accent2 7 2 2" xfId="160"/>
    <cellStyle name="20% - Accent2 7 3" xfId="161"/>
    <cellStyle name="20% - Accent2 7 4" xfId="162"/>
    <cellStyle name="20% - Accent2 8" xfId="163"/>
    <cellStyle name="20% - Accent2 8 2" xfId="164"/>
    <cellStyle name="20% - Accent2 9" xfId="165"/>
    <cellStyle name="20% - Accent2 9 2" xfId="166"/>
    <cellStyle name="20% - Accent3" xfId="167"/>
    <cellStyle name="20% - Accent3 10" xfId="168"/>
    <cellStyle name="20% - Accent3 11" xfId="169"/>
    <cellStyle name="20% - Accent3 12" xfId="170"/>
    <cellStyle name="20% - Accent3 2" xfId="171"/>
    <cellStyle name="20% - Accent3 2 2" xfId="172"/>
    <cellStyle name="20% - Accent3 2 2 2" xfId="173"/>
    <cellStyle name="20% - Accent3 2 2 2 2" xfId="174"/>
    <cellStyle name="20% - Accent3 2 2 2 2 2" xfId="175"/>
    <cellStyle name="20% - Accent3 2 2 2 3" xfId="176"/>
    <cellStyle name="20% - Accent3 2 2 2 4" xfId="177"/>
    <cellStyle name="20% - Accent3 2 2 2 5" xfId="178"/>
    <cellStyle name="20% - Accent3 2 2 3" xfId="179"/>
    <cellStyle name="20% - Accent3 2 2 3 2" xfId="180"/>
    <cellStyle name="20% - Accent3 2 2 4" xfId="181"/>
    <cellStyle name="20% - Accent3 2 2 5" xfId="182"/>
    <cellStyle name="20% - Accent3 2 2 6" xfId="183"/>
    <cellStyle name="20% - Accent3 2 3" xfId="184"/>
    <cellStyle name="20% - Accent3 2 3 2" xfId="185"/>
    <cellStyle name="20% - Accent3 2 3 2 2" xfId="186"/>
    <cellStyle name="20% - Accent3 2 3 3" xfId="187"/>
    <cellStyle name="20% - Accent3 2 3 4" xfId="188"/>
    <cellStyle name="20% - Accent3 2 3 5" xfId="189"/>
    <cellStyle name="20% - Accent3 2 4" xfId="190"/>
    <cellStyle name="20% - Accent3 2 4 2" xfId="191"/>
    <cellStyle name="20% - Accent3 2 5" xfId="192"/>
    <cellStyle name="20% - Accent3 2 6" xfId="193"/>
    <cellStyle name="20% - Accent3 2 7" xfId="194"/>
    <cellStyle name="20% - Accent3 3" xfId="195"/>
    <cellStyle name="20% - Accent3 3 2" xfId="196"/>
    <cellStyle name="20% - Accent3 3 2 2" xfId="197"/>
    <cellStyle name="20% - Accent3 3 2 2 2" xfId="198"/>
    <cellStyle name="20% - Accent3 3 2 2 3" xfId="199"/>
    <cellStyle name="20% - Accent3 3 2 3" xfId="200"/>
    <cellStyle name="20% - Accent3 3 2 4" xfId="201"/>
    <cellStyle name="20% - Accent3 3 2 5" xfId="202"/>
    <cellStyle name="20% - Accent3 3 3" xfId="203"/>
    <cellStyle name="20% - Accent3 3 3 2" xfId="204"/>
    <cellStyle name="20% - Accent3 3 3 3" xfId="205"/>
    <cellStyle name="20% - Accent3 3 4" xfId="206"/>
    <cellStyle name="20% - Accent3 3 5" xfId="207"/>
    <cellStyle name="20% - Accent3 3 6" xfId="208"/>
    <cellStyle name="20% - Accent3 4" xfId="209"/>
    <cellStyle name="20% - Accent3 4 2" xfId="210"/>
    <cellStyle name="20% - Accent3 4 2 2" xfId="211"/>
    <cellStyle name="20% - Accent3 4 2 2 2" xfId="212"/>
    <cellStyle name="20% - Accent3 4 2 2 3" xfId="213"/>
    <cellStyle name="20% - Accent3 4 2 3" xfId="214"/>
    <cellStyle name="20% - Accent3 4 2 4" xfId="215"/>
    <cellStyle name="20% - Accent3 4 2 5" xfId="216"/>
    <cellStyle name="20% - Accent3 4 3" xfId="217"/>
    <cellStyle name="20% - Accent3 4 3 2" xfId="218"/>
    <cellStyle name="20% - Accent3 4 3 3" xfId="219"/>
    <cellStyle name="20% - Accent3 4 4" xfId="220"/>
    <cellStyle name="20% - Accent3 4 5" xfId="221"/>
    <cellStyle name="20% - Accent3 4 6" xfId="222"/>
    <cellStyle name="20% - Accent3 5" xfId="223"/>
    <cellStyle name="20% - Accent3 5 2" xfId="224"/>
    <cellStyle name="20% - Accent3 5 2 2" xfId="225"/>
    <cellStyle name="20% - Accent3 5 3" xfId="226"/>
    <cellStyle name="20% - Accent3 5 4" xfId="227"/>
    <cellStyle name="20% - Accent3 5 5" xfId="228"/>
    <cellStyle name="20% - Accent3 6" xfId="229"/>
    <cellStyle name="20% - Accent3 6 2" xfId="230"/>
    <cellStyle name="20% - Accent3 6 2 2" xfId="231"/>
    <cellStyle name="20% - Accent3 6 3" xfId="232"/>
    <cellStyle name="20% - Accent3 6 4" xfId="233"/>
    <cellStyle name="20% - Accent3 7" xfId="234"/>
    <cellStyle name="20% - Accent3 7 2" xfId="235"/>
    <cellStyle name="20% - Accent3 7 2 2" xfId="236"/>
    <cellStyle name="20% - Accent3 7 3" xfId="237"/>
    <cellStyle name="20% - Accent3 7 4" xfId="238"/>
    <cellStyle name="20% - Accent3 8" xfId="239"/>
    <cellStyle name="20% - Accent3 8 2" xfId="240"/>
    <cellStyle name="20% - Accent3 9" xfId="241"/>
    <cellStyle name="20% - Accent3 9 2" xfId="242"/>
    <cellStyle name="20% - Accent4" xfId="243"/>
    <cellStyle name="20% - Accent4 10" xfId="244"/>
    <cellStyle name="20% - Accent4 11" xfId="245"/>
    <cellStyle name="20% - Accent4 12" xfId="246"/>
    <cellStyle name="20% - Accent4 2" xfId="247"/>
    <cellStyle name="20% - Accent4 2 2" xfId="248"/>
    <cellStyle name="20% - Accent4 2 2 2" xfId="249"/>
    <cellStyle name="20% - Accent4 2 2 2 2" xfId="250"/>
    <cellStyle name="20% - Accent4 2 2 2 2 2" xfId="251"/>
    <cellStyle name="20% - Accent4 2 2 2 3" xfId="252"/>
    <cellStyle name="20% - Accent4 2 2 2 4" xfId="253"/>
    <cellStyle name="20% - Accent4 2 2 2 5" xfId="254"/>
    <cellStyle name="20% - Accent4 2 2 3" xfId="255"/>
    <cellStyle name="20% - Accent4 2 2 3 2" xfId="256"/>
    <cellStyle name="20% - Accent4 2 2 4" xfId="257"/>
    <cellStyle name="20% - Accent4 2 2 5" xfId="258"/>
    <cellStyle name="20% - Accent4 2 2 6" xfId="259"/>
    <cellStyle name="20% - Accent4 2 3" xfId="260"/>
    <cellStyle name="20% - Accent4 2 3 2" xfId="261"/>
    <cellStyle name="20% - Accent4 2 3 2 2" xfId="262"/>
    <cellStyle name="20% - Accent4 2 3 3" xfId="263"/>
    <cellStyle name="20% - Accent4 2 3 4" xfId="264"/>
    <cellStyle name="20% - Accent4 2 3 5" xfId="265"/>
    <cellStyle name="20% - Accent4 2 4" xfId="266"/>
    <cellStyle name="20% - Accent4 2 4 2" xfId="267"/>
    <cellStyle name="20% - Accent4 2 5" xfId="268"/>
    <cellStyle name="20% - Accent4 2 6" xfId="269"/>
    <cellStyle name="20% - Accent4 2 7" xfId="270"/>
    <cellStyle name="20% - Accent4 3" xfId="271"/>
    <cellStyle name="20% - Accent4 3 2" xfId="272"/>
    <cellStyle name="20% - Accent4 3 2 2" xfId="273"/>
    <cellStyle name="20% - Accent4 3 2 2 2" xfId="274"/>
    <cellStyle name="20% - Accent4 3 2 2 3" xfId="275"/>
    <cellStyle name="20% - Accent4 3 2 3" xfId="276"/>
    <cellStyle name="20% - Accent4 3 2 4" xfId="277"/>
    <cellStyle name="20% - Accent4 3 2 5" xfId="278"/>
    <cellStyle name="20% - Accent4 3 3" xfId="279"/>
    <cellStyle name="20% - Accent4 3 3 2" xfId="280"/>
    <cellStyle name="20% - Accent4 3 3 3" xfId="281"/>
    <cellStyle name="20% - Accent4 3 4" xfId="282"/>
    <cellStyle name="20% - Accent4 3 5" xfId="283"/>
    <cellStyle name="20% - Accent4 3 6" xfId="284"/>
    <cellStyle name="20% - Accent4 4" xfId="285"/>
    <cellStyle name="20% - Accent4 4 2" xfId="286"/>
    <cellStyle name="20% - Accent4 4 2 2" xfId="287"/>
    <cellStyle name="20% - Accent4 4 2 2 2" xfId="288"/>
    <cellStyle name="20% - Accent4 4 2 2 3" xfId="289"/>
    <cellStyle name="20% - Accent4 4 2 3" xfId="290"/>
    <cellStyle name="20% - Accent4 4 2 4" xfId="291"/>
    <cellStyle name="20% - Accent4 4 2 5" xfId="292"/>
    <cellStyle name="20% - Accent4 4 3" xfId="293"/>
    <cellStyle name="20% - Accent4 4 3 2" xfId="294"/>
    <cellStyle name="20% - Accent4 4 3 3" xfId="295"/>
    <cellStyle name="20% - Accent4 4 4" xfId="296"/>
    <cellStyle name="20% - Accent4 4 5" xfId="297"/>
    <cellStyle name="20% - Accent4 4 6" xfId="298"/>
    <cellStyle name="20% - Accent4 5" xfId="299"/>
    <cellStyle name="20% - Accent4 5 2" xfId="300"/>
    <cellStyle name="20% - Accent4 5 2 2" xfId="301"/>
    <cellStyle name="20% - Accent4 5 3" xfId="302"/>
    <cellStyle name="20% - Accent4 5 4" xfId="303"/>
    <cellStyle name="20% - Accent4 5 5" xfId="304"/>
    <cellStyle name="20% - Accent4 6" xfId="305"/>
    <cellStyle name="20% - Accent4 6 2" xfId="306"/>
    <cellStyle name="20% - Accent4 6 2 2" xfId="307"/>
    <cellStyle name="20% - Accent4 6 3" xfId="308"/>
    <cellStyle name="20% - Accent4 6 4" xfId="309"/>
    <cellStyle name="20% - Accent4 7" xfId="310"/>
    <cellStyle name="20% - Accent4 7 2" xfId="311"/>
    <cellStyle name="20% - Accent4 7 2 2" xfId="312"/>
    <cellStyle name="20% - Accent4 7 3" xfId="313"/>
    <cellStyle name="20% - Accent4 7 4" xfId="314"/>
    <cellStyle name="20% - Accent4 8" xfId="315"/>
    <cellStyle name="20% - Accent4 8 2" xfId="316"/>
    <cellStyle name="20% - Accent4 9" xfId="317"/>
    <cellStyle name="20% - Accent4 9 2" xfId="318"/>
    <cellStyle name="20% - Accent5" xfId="319"/>
    <cellStyle name="20% - Accent5 10" xfId="320"/>
    <cellStyle name="20% - Accent5 11" xfId="321"/>
    <cellStyle name="20% - Accent5 12" xfId="322"/>
    <cellStyle name="20% - Accent5 2" xfId="323"/>
    <cellStyle name="20% - Accent5 2 2" xfId="324"/>
    <cellStyle name="20% - Accent5 2 2 2" xfId="325"/>
    <cellStyle name="20% - Accent5 2 2 2 2" xfId="326"/>
    <cellStyle name="20% - Accent5 2 2 2 2 2" xfId="327"/>
    <cellStyle name="20% - Accent5 2 2 2 3" xfId="328"/>
    <cellStyle name="20% - Accent5 2 2 2 4" xfId="329"/>
    <cellStyle name="20% - Accent5 2 2 2 5" xfId="330"/>
    <cellStyle name="20% - Accent5 2 2 3" xfId="331"/>
    <cellStyle name="20% - Accent5 2 2 3 2" xfId="332"/>
    <cellStyle name="20% - Accent5 2 2 4" xfId="333"/>
    <cellStyle name="20% - Accent5 2 2 5" xfId="334"/>
    <cellStyle name="20% - Accent5 2 2 6" xfId="335"/>
    <cellStyle name="20% - Accent5 2 3" xfId="336"/>
    <cellStyle name="20% - Accent5 2 3 2" xfId="337"/>
    <cellStyle name="20% - Accent5 2 3 2 2" xfId="338"/>
    <cellStyle name="20% - Accent5 2 3 3" xfId="339"/>
    <cellStyle name="20% - Accent5 2 3 4" xfId="340"/>
    <cellStyle name="20% - Accent5 2 3 5" xfId="341"/>
    <cellStyle name="20% - Accent5 2 4" xfId="342"/>
    <cellStyle name="20% - Accent5 2 4 2" xfId="343"/>
    <cellStyle name="20% - Accent5 2 5" xfId="344"/>
    <cellStyle name="20% - Accent5 2 6" xfId="345"/>
    <cellStyle name="20% - Accent5 2 7" xfId="346"/>
    <cellStyle name="20% - Accent5 3" xfId="347"/>
    <cellStyle name="20% - Accent5 3 2" xfId="348"/>
    <cellStyle name="20% - Accent5 3 2 2" xfId="349"/>
    <cellStyle name="20% - Accent5 3 2 2 2" xfId="350"/>
    <cellStyle name="20% - Accent5 3 2 2 3" xfId="351"/>
    <cellStyle name="20% - Accent5 3 2 3" xfId="352"/>
    <cellStyle name="20% - Accent5 3 2 4" xfId="353"/>
    <cellStyle name="20% - Accent5 3 2 5" xfId="354"/>
    <cellStyle name="20% - Accent5 3 3" xfId="355"/>
    <cellStyle name="20% - Accent5 3 3 2" xfId="356"/>
    <cellStyle name="20% - Accent5 3 3 3" xfId="357"/>
    <cellStyle name="20% - Accent5 3 4" xfId="358"/>
    <cellStyle name="20% - Accent5 3 5" xfId="359"/>
    <cellStyle name="20% - Accent5 3 6" xfId="360"/>
    <cellStyle name="20% - Accent5 4" xfId="361"/>
    <cellStyle name="20% - Accent5 4 2" xfId="362"/>
    <cellStyle name="20% - Accent5 4 2 2" xfId="363"/>
    <cellStyle name="20% - Accent5 4 2 2 2" xfId="364"/>
    <cellStyle name="20% - Accent5 4 2 2 3" xfId="365"/>
    <cellStyle name="20% - Accent5 4 2 3" xfId="366"/>
    <cellStyle name="20% - Accent5 4 2 4" xfId="367"/>
    <cellStyle name="20% - Accent5 4 2 5" xfId="368"/>
    <cellStyle name="20% - Accent5 4 3" xfId="369"/>
    <cellStyle name="20% - Accent5 4 3 2" xfId="370"/>
    <cellStyle name="20% - Accent5 4 3 3" xfId="371"/>
    <cellStyle name="20% - Accent5 4 4" xfId="372"/>
    <cellStyle name="20% - Accent5 4 5" xfId="373"/>
    <cellStyle name="20% - Accent5 4 6" xfId="374"/>
    <cellStyle name="20% - Accent5 5" xfId="375"/>
    <cellStyle name="20% - Accent5 5 2" xfId="376"/>
    <cellStyle name="20% - Accent5 5 2 2" xfId="377"/>
    <cellStyle name="20% - Accent5 5 3" xfId="378"/>
    <cellStyle name="20% - Accent5 5 4" xfId="379"/>
    <cellStyle name="20% - Accent5 5 5" xfId="380"/>
    <cellStyle name="20% - Accent5 6" xfId="381"/>
    <cellStyle name="20% - Accent5 6 2" xfId="382"/>
    <cellStyle name="20% - Accent5 6 2 2" xfId="383"/>
    <cellStyle name="20% - Accent5 6 3" xfId="384"/>
    <cellStyle name="20% - Accent5 6 4" xfId="385"/>
    <cellStyle name="20% - Accent5 7" xfId="386"/>
    <cellStyle name="20% - Accent5 7 2" xfId="387"/>
    <cellStyle name="20% - Accent5 7 2 2" xfId="388"/>
    <cellStyle name="20% - Accent5 7 3" xfId="389"/>
    <cellStyle name="20% - Accent5 7 4" xfId="390"/>
    <cellStyle name="20% - Accent5 8" xfId="391"/>
    <cellStyle name="20% - Accent5 8 2" xfId="392"/>
    <cellStyle name="20% - Accent5 9" xfId="393"/>
    <cellStyle name="20% - Accent5 9 2" xfId="394"/>
    <cellStyle name="20% - Accent6" xfId="395"/>
    <cellStyle name="20% - Accent6 10" xfId="396"/>
    <cellStyle name="20% - Accent6 11" xfId="397"/>
    <cellStyle name="20% - Accent6 12" xfId="398"/>
    <cellStyle name="20% - Accent6 2" xfId="399"/>
    <cellStyle name="20% - Accent6 2 2" xfId="400"/>
    <cellStyle name="20% - Accent6 2 2 2" xfId="401"/>
    <cellStyle name="20% - Accent6 2 2 2 2" xfId="402"/>
    <cellStyle name="20% - Accent6 2 2 2 2 2" xfId="403"/>
    <cellStyle name="20% - Accent6 2 2 2 3" xfId="404"/>
    <cellStyle name="20% - Accent6 2 2 2 4" xfId="405"/>
    <cellStyle name="20% - Accent6 2 2 2 5" xfId="406"/>
    <cellStyle name="20% - Accent6 2 2 3" xfId="407"/>
    <cellStyle name="20% - Accent6 2 2 3 2" xfId="408"/>
    <cellStyle name="20% - Accent6 2 2 4" xfId="409"/>
    <cellStyle name="20% - Accent6 2 2 5" xfId="410"/>
    <cellStyle name="20% - Accent6 2 2 6" xfId="411"/>
    <cellStyle name="20% - Accent6 2 3" xfId="412"/>
    <cellStyle name="20% - Accent6 2 3 2" xfId="413"/>
    <cellStyle name="20% - Accent6 2 3 2 2" xfId="414"/>
    <cellStyle name="20% - Accent6 2 3 3" xfId="415"/>
    <cellStyle name="20% - Accent6 2 3 4" xfId="416"/>
    <cellStyle name="20% - Accent6 2 3 5" xfId="417"/>
    <cellStyle name="20% - Accent6 2 4" xfId="418"/>
    <cellStyle name="20% - Accent6 2 4 2" xfId="419"/>
    <cellStyle name="20% - Accent6 2 5" xfId="420"/>
    <cellStyle name="20% - Accent6 2 6" xfId="421"/>
    <cellStyle name="20% - Accent6 2 7" xfId="422"/>
    <cellStyle name="20% - Accent6 3" xfId="423"/>
    <cellStyle name="20% - Accent6 3 2" xfId="424"/>
    <cellStyle name="20% - Accent6 3 2 2" xfId="425"/>
    <cellStyle name="20% - Accent6 3 2 2 2" xfId="426"/>
    <cellStyle name="20% - Accent6 3 2 2 3" xfId="427"/>
    <cellStyle name="20% - Accent6 3 2 3" xfId="428"/>
    <cellStyle name="20% - Accent6 3 2 4" xfId="429"/>
    <cellStyle name="20% - Accent6 3 2 5" xfId="430"/>
    <cellStyle name="20% - Accent6 3 3" xfId="431"/>
    <cellStyle name="20% - Accent6 3 3 2" xfId="432"/>
    <cellStyle name="20% - Accent6 3 3 3" xfId="433"/>
    <cellStyle name="20% - Accent6 3 4" xfId="434"/>
    <cellStyle name="20% - Accent6 3 5" xfId="435"/>
    <cellStyle name="20% - Accent6 3 6" xfId="436"/>
    <cellStyle name="20% - Accent6 4" xfId="437"/>
    <cellStyle name="20% - Accent6 4 2" xfId="438"/>
    <cellStyle name="20% - Accent6 4 2 2" xfId="439"/>
    <cellStyle name="20% - Accent6 4 2 2 2" xfId="440"/>
    <cellStyle name="20% - Accent6 4 2 2 3" xfId="441"/>
    <cellStyle name="20% - Accent6 4 2 3" xfId="442"/>
    <cellStyle name="20% - Accent6 4 2 4" xfId="443"/>
    <cellStyle name="20% - Accent6 4 2 5" xfId="444"/>
    <cellStyle name="20% - Accent6 4 3" xfId="445"/>
    <cellStyle name="20% - Accent6 4 3 2" xfId="446"/>
    <cellStyle name="20% - Accent6 4 3 3" xfId="447"/>
    <cellStyle name="20% - Accent6 4 4" xfId="448"/>
    <cellStyle name="20% - Accent6 4 5" xfId="449"/>
    <cellStyle name="20% - Accent6 4 6" xfId="450"/>
    <cellStyle name="20% - Accent6 5" xfId="451"/>
    <cellStyle name="20% - Accent6 5 2" xfId="452"/>
    <cellStyle name="20% - Accent6 5 2 2" xfId="453"/>
    <cellStyle name="20% - Accent6 5 3" xfId="454"/>
    <cellStyle name="20% - Accent6 5 4" xfId="455"/>
    <cellStyle name="20% - Accent6 5 5" xfId="456"/>
    <cellStyle name="20% - Accent6 6" xfId="457"/>
    <cellStyle name="20% - Accent6 6 2" xfId="458"/>
    <cellStyle name="20% - Accent6 6 2 2" xfId="459"/>
    <cellStyle name="20% - Accent6 6 3" xfId="460"/>
    <cellStyle name="20% - Accent6 6 4" xfId="461"/>
    <cellStyle name="20% - Accent6 7" xfId="462"/>
    <cellStyle name="20% - Accent6 7 2" xfId="463"/>
    <cellStyle name="20% - Accent6 7 2 2" xfId="464"/>
    <cellStyle name="20% - Accent6 7 3" xfId="465"/>
    <cellStyle name="20% - Accent6 7 4" xfId="466"/>
    <cellStyle name="20% - Accent6 8" xfId="467"/>
    <cellStyle name="20% - Accent6 8 2" xfId="468"/>
    <cellStyle name="20% - Accent6 9" xfId="469"/>
    <cellStyle name="20% - Accent6 9 2" xfId="470"/>
    <cellStyle name="40% - Accent1" xfId="471"/>
    <cellStyle name="40% - Accent1 10" xfId="472"/>
    <cellStyle name="40% - Accent1 11" xfId="473"/>
    <cellStyle name="40% - Accent1 12" xfId="474"/>
    <cellStyle name="40% - Accent1 2" xfId="475"/>
    <cellStyle name="40% - Accent1 2 2" xfId="476"/>
    <cellStyle name="40% - Accent1 2 2 2" xfId="477"/>
    <cellStyle name="40% - Accent1 2 2 2 2" xfId="478"/>
    <cellStyle name="40% - Accent1 2 2 2 2 2" xfId="479"/>
    <cellStyle name="40% - Accent1 2 2 2 3" xfId="480"/>
    <cellStyle name="40% - Accent1 2 2 2 4" xfId="481"/>
    <cellStyle name="40% - Accent1 2 2 2 5" xfId="482"/>
    <cellStyle name="40% - Accent1 2 2 3" xfId="483"/>
    <cellStyle name="40% - Accent1 2 2 3 2" xfId="484"/>
    <cellStyle name="40% - Accent1 2 2 4" xfId="485"/>
    <cellStyle name="40% - Accent1 2 2 5" xfId="486"/>
    <cellStyle name="40% - Accent1 2 2 6" xfId="487"/>
    <cellStyle name="40% - Accent1 2 3" xfId="488"/>
    <cellStyle name="40% - Accent1 2 3 2" xfId="489"/>
    <cellStyle name="40% - Accent1 2 3 2 2" xfId="490"/>
    <cellStyle name="40% - Accent1 2 3 3" xfId="491"/>
    <cellStyle name="40% - Accent1 2 3 4" xfId="492"/>
    <cellStyle name="40% - Accent1 2 3 5" xfId="493"/>
    <cellStyle name="40% - Accent1 2 4" xfId="494"/>
    <cellStyle name="40% - Accent1 2 4 2" xfId="495"/>
    <cellStyle name="40% - Accent1 2 5" xfId="496"/>
    <cellStyle name="40% - Accent1 2 6" xfId="497"/>
    <cellStyle name="40% - Accent1 2 7" xfId="498"/>
    <cellStyle name="40% - Accent1 3" xfId="499"/>
    <cellStyle name="40% - Accent1 3 2" xfId="500"/>
    <cellStyle name="40% - Accent1 3 2 2" xfId="501"/>
    <cellStyle name="40% - Accent1 3 2 2 2" xfId="502"/>
    <cellStyle name="40% - Accent1 3 2 2 3" xfId="503"/>
    <cellStyle name="40% - Accent1 3 2 3" xfId="504"/>
    <cellStyle name="40% - Accent1 3 2 4" xfId="505"/>
    <cellStyle name="40% - Accent1 3 2 5" xfId="506"/>
    <cellStyle name="40% - Accent1 3 3" xfId="507"/>
    <cellStyle name="40% - Accent1 3 3 2" xfId="508"/>
    <cellStyle name="40% - Accent1 3 3 3" xfId="509"/>
    <cellStyle name="40% - Accent1 3 4" xfId="510"/>
    <cellStyle name="40% - Accent1 3 5" xfId="511"/>
    <cellStyle name="40% - Accent1 3 6" xfId="512"/>
    <cellStyle name="40% - Accent1 4" xfId="513"/>
    <cellStyle name="40% - Accent1 4 2" xfId="514"/>
    <cellStyle name="40% - Accent1 4 2 2" xfId="515"/>
    <cellStyle name="40% - Accent1 4 2 2 2" xfId="516"/>
    <cellStyle name="40% - Accent1 4 2 2 3" xfId="517"/>
    <cellStyle name="40% - Accent1 4 2 3" xfId="518"/>
    <cellStyle name="40% - Accent1 4 2 4" xfId="519"/>
    <cellStyle name="40% - Accent1 4 2 5" xfId="520"/>
    <cellStyle name="40% - Accent1 4 3" xfId="521"/>
    <cellStyle name="40% - Accent1 4 3 2" xfId="522"/>
    <cellStyle name="40% - Accent1 4 3 3" xfId="523"/>
    <cellStyle name="40% - Accent1 4 4" xfId="524"/>
    <cellStyle name="40% - Accent1 4 5" xfId="525"/>
    <cellStyle name="40% - Accent1 4 6" xfId="526"/>
    <cellStyle name="40% - Accent1 5" xfId="527"/>
    <cellStyle name="40% - Accent1 5 2" xfId="528"/>
    <cellStyle name="40% - Accent1 5 2 2" xfId="529"/>
    <cellStyle name="40% - Accent1 5 3" xfId="530"/>
    <cellStyle name="40% - Accent1 5 4" xfId="531"/>
    <cellStyle name="40% - Accent1 5 5" xfId="532"/>
    <cellStyle name="40% - Accent1 6" xfId="533"/>
    <cellStyle name="40% - Accent1 6 2" xfId="534"/>
    <cellStyle name="40% - Accent1 6 2 2" xfId="535"/>
    <cellStyle name="40% - Accent1 6 3" xfId="536"/>
    <cellStyle name="40% - Accent1 6 4" xfId="537"/>
    <cellStyle name="40% - Accent1 7" xfId="538"/>
    <cellStyle name="40% - Accent1 7 2" xfId="539"/>
    <cellStyle name="40% - Accent1 7 2 2" xfId="540"/>
    <cellStyle name="40% - Accent1 7 3" xfId="541"/>
    <cellStyle name="40% - Accent1 7 4" xfId="542"/>
    <cellStyle name="40% - Accent1 8" xfId="543"/>
    <cellStyle name="40% - Accent1 8 2" xfId="544"/>
    <cellStyle name="40% - Accent1 9" xfId="545"/>
    <cellStyle name="40% - Accent1 9 2" xfId="546"/>
    <cellStyle name="40% - Accent2" xfId="547"/>
    <cellStyle name="40% - Accent2 10" xfId="548"/>
    <cellStyle name="40% - Accent2 11" xfId="549"/>
    <cellStyle name="40% - Accent2 12" xfId="550"/>
    <cellStyle name="40% - Accent2 2" xfId="551"/>
    <cellStyle name="40% - Accent2 2 2" xfId="552"/>
    <cellStyle name="40% - Accent2 2 2 2" xfId="553"/>
    <cellStyle name="40% - Accent2 2 2 2 2" xfId="554"/>
    <cellStyle name="40% - Accent2 2 2 2 2 2" xfId="555"/>
    <cellStyle name="40% - Accent2 2 2 2 3" xfId="556"/>
    <cellStyle name="40% - Accent2 2 2 2 4" xfId="557"/>
    <cellStyle name="40% - Accent2 2 2 2 5" xfId="558"/>
    <cellStyle name="40% - Accent2 2 2 3" xfId="559"/>
    <cellStyle name="40% - Accent2 2 2 3 2" xfId="560"/>
    <cellStyle name="40% - Accent2 2 2 4" xfId="561"/>
    <cellStyle name="40% - Accent2 2 2 5" xfId="562"/>
    <cellStyle name="40% - Accent2 2 2 6" xfId="563"/>
    <cellStyle name="40% - Accent2 2 3" xfId="564"/>
    <cellStyle name="40% - Accent2 2 3 2" xfId="565"/>
    <cellStyle name="40% - Accent2 2 3 2 2" xfId="566"/>
    <cellStyle name="40% - Accent2 2 3 3" xfId="567"/>
    <cellStyle name="40% - Accent2 2 3 4" xfId="568"/>
    <cellStyle name="40% - Accent2 2 3 5" xfId="569"/>
    <cellStyle name="40% - Accent2 2 4" xfId="570"/>
    <cellStyle name="40% - Accent2 2 4 2" xfId="571"/>
    <cellStyle name="40% - Accent2 2 5" xfId="572"/>
    <cellStyle name="40% - Accent2 2 6" xfId="573"/>
    <cellStyle name="40% - Accent2 2 7" xfId="574"/>
    <cellStyle name="40% - Accent2 3" xfId="575"/>
    <cellStyle name="40% - Accent2 3 2" xfId="576"/>
    <cellStyle name="40% - Accent2 3 2 2" xfId="577"/>
    <cellStyle name="40% - Accent2 3 2 2 2" xfId="578"/>
    <cellStyle name="40% - Accent2 3 2 2 3" xfId="579"/>
    <cellStyle name="40% - Accent2 3 2 3" xfId="580"/>
    <cellStyle name="40% - Accent2 3 2 4" xfId="581"/>
    <cellStyle name="40% - Accent2 3 2 5" xfId="582"/>
    <cellStyle name="40% - Accent2 3 3" xfId="583"/>
    <cellStyle name="40% - Accent2 3 3 2" xfId="584"/>
    <cellStyle name="40% - Accent2 3 3 3" xfId="585"/>
    <cellStyle name="40% - Accent2 3 4" xfId="586"/>
    <cellStyle name="40% - Accent2 3 5" xfId="587"/>
    <cellStyle name="40% - Accent2 3 6" xfId="588"/>
    <cellStyle name="40% - Accent2 4" xfId="589"/>
    <cellStyle name="40% - Accent2 4 2" xfId="590"/>
    <cellStyle name="40% - Accent2 4 2 2" xfId="591"/>
    <cellStyle name="40% - Accent2 4 2 2 2" xfId="592"/>
    <cellStyle name="40% - Accent2 4 2 2 3" xfId="593"/>
    <cellStyle name="40% - Accent2 4 2 3" xfId="594"/>
    <cellStyle name="40% - Accent2 4 2 4" xfId="595"/>
    <cellStyle name="40% - Accent2 4 2 5" xfId="596"/>
    <cellStyle name="40% - Accent2 4 3" xfId="597"/>
    <cellStyle name="40% - Accent2 4 3 2" xfId="598"/>
    <cellStyle name="40% - Accent2 4 3 3" xfId="599"/>
    <cellStyle name="40% - Accent2 4 4" xfId="600"/>
    <cellStyle name="40% - Accent2 4 5" xfId="601"/>
    <cellStyle name="40% - Accent2 4 6" xfId="602"/>
    <cellStyle name="40% - Accent2 5" xfId="603"/>
    <cellStyle name="40% - Accent2 5 2" xfId="604"/>
    <cellStyle name="40% - Accent2 5 2 2" xfId="605"/>
    <cellStyle name="40% - Accent2 5 3" xfId="606"/>
    <cellStyle name="40% - Accent2 5 4" xfId="607"/>
    <cellStyle name="40% - Accent2 5 5" xfId="608"/>
    <cellStyle name="40% - Accent2 6" xfId="609"/>
    <cellStyle name="40% - Accent2 6 2" xfId="610"/>
    <cellStyle name="40% - Accent2 6 2 2" xfId="611"/>
    <cellStyle name="40% - Accent2 6 3" xfId="612"/>
    <cellStyle name="40% - Accent2 6 4" xfId="613"/>
    <cellStyle name="40% - Accent2 7" xfId="614"/>
    <cellStyle name="40% - Accent2 7 2" xfId="615"/>
    <cellStyle name="40% - Accent2 7 2 2" xfId="616"/>
    <cellStyle name="40% - Accent2 7 3" xfId="617"/>
    <cellStyle name="40% - Accent2 7 4" xfId="618"/>
    <cellStyle name="40% - Accent2 8" xfId="619"/>
    <cellStyle name="40% - Accent2 8 2" xfId="620"/>
    <cellStyle name="40% - Accent2 9" xfId="621"/>
    <cellStyle name="40% - Accent2 9 2" xfId="622"/>
    <cellStyle name="40% - Accent3" xfId="623"/>
    <cellStyle name="40% - Accent3 10" xfId="624"/>
    <cellStyle name="40% - Accent3 11" xfId="625"/>
    <cellStyle name="40% - Accent3 12" xfId="626"/>
    <cellStyle name="40% - Accent3 2" xfId="627"/>
    <cellStyle name="40% - Accent3 2 2" xfId="628"/>
    <cellStyle name="40% - Accent3 2 2 2" xfId="629"/>
    <cellStyle name="40% - Accent3 2 2 2 2" xfId="630"/>
    <cellStyle name="40% - Accent3 2 2 2 2 2" xfId="631"/>
    <cellStyle name="40% - Accent3 2 2 2 3" xfId="632"/>
    <cellStyle name="40% - Accent3 2 2 2 4" xfId="633"/>
    <cellStyle name="40% - Accent3 2 2 2 5" xfId="634"/>
    <cellStyle name="40% - Accent3 2 2 3" xfId="635"/>
    <cellStyle name="40% - Accent3 2 2 3 2" xfId="636"/>
    <cellStyle name="40% - Accent3 2 2 4" xfId="637"/>
    <cellStyle name="40% - Accent3 2 2 5" xfId="638"/>
    <cellStyle name="40% - Accent3 2 2 6" xfId="639"/>
    <cellStyle name="40% - Accent3 2 3" xfId="640"/>
    <cellStyle name="40% - Accent3 2 3 2" xfId="641"/>
    <cellStyle name="40% - Accent3 2 3 2 2" xfId="642"/>
    <cellStyle name="40% - Accent3 2 3 3" xfId="643"/>
    <cellStyle name="40% - Accent3 2 3 4" xfId="644"/>
    <cellStyle name="40% - Accent3 2 3 5" xfId="645"/>
    <cellStyle name="40% - Accent3 2 4" xfId="646"/>
    <cellStyle name="40% - Accent3 2 4 2" xfId="647"/>
    <cellStyle name="40% - Accent3 2 5" xfId="648"/>
    <cellStyle name="40% - Accent3 2 6" xfId="649"/>
    <cellStyle name="40% - Accent3 2 7" xfId="650"/>
    <cellStyle name="40% - Accent3 3" xfId="651"/>
    <cellStyle name="40% - Accent3 3 2" xfId="652"/>
    <cellStyle name="40% - Accent3 3 2 2" xfId="653"/>
    <cellStyle name="40% - Accent3 3 2 2 2" xfId="654"/>
    <cellStyle name="40% - Accent3 3 2 2 3" xfId="655"/>
    <cellStyle name="40% - Accent3 3 2 3" xfId="656"/>
    <cellStyle name="40% - Accent3 3 2 4" xfId="657"/>
    <cellStyle name="40% - Accent3 3 2 5" xfId="658"/>
    <cellStyle name="40% - Accent3 3 3" xfId="659"/>
    <cellStyle name="40% - Accent3 3 3 2" xfId="660"/>
    <cellStyle name="40% - Accent3 3 3 3" xfId="661"/>
    <cellStyle name="40% - Accent3 3 4" xfId="662"/>
    <cellStyle name="40% - Accent3 3 5" xfId="663"/>
    <cellStyle name="40% - Accent3 3 6" xfId="664"/>
    <cellStyle name="40% - Accent3 4" xfId="665"/>
    <cellStyle name="40% - Accent3 4 2" xfId="666"/>
    <cellStyle name="40% - Accent3 4 2 2" xfId="667"/>
    <cellStyle name="40% - Accent3 4 2 2 2" xfId="668"/>
    <cellStyle name="40% - Accent3 4 2 2 3" xfId="669"/>
    <cellStyle name="40% - Accent3 4 2 3" xfId="670"/>
    <cellStyle name="40% - Accent3 4 2 4" xfId="671"/>
    <cellStyle name="40% - Accent3 4 2 5" xfId="672"/>
    <cellStyle name="40% - Accent3 4 3" xfId="673"/>
    <cellStyle name="40% - Accent3 4 3 2" xfId="674"/>
    <cellStyle name="40% - Accent3 4 3 3" xfId="675"/>
    <cellStyle name="40% - Accent3 4 4" xfId="676"/>
    <cellStyle name="40% - Accent3 4 5" xfId="677"/>
    <cellStyle name="40% - Accent3 4 6" xfId="678"/>
    <cellStyle name="40% - Accent3 5" xfId="679"/>
    <cellStyle name="40% - Accent3 5 2" xfId="680"/>
    <cellStyle name="40% - Accent3 5 2 2" xfId="681"/>
    <cellStyle name="40% - Accent3 5 3" xfId="682"/>
    <cellStyle name="40% - Accent3 5 4" xfId="683"/>
    <cellStyle name="40% - Accent3 5 5" xfId="684"/>
    <cellStyle name="40% - Accent3 6" xfId="685"/>
    <cellStyle name="40% - Accent3 6 2" xfId="686"/>
    <cellStyle name="40% - Accent3 6 2 2" xfId="687"/>
    <cellStyle name="40% - Accent3 6 3" xfId="688"/>
    <cellStyle name="40% - Accent3 6 4" xfId="689"/>
    <cellStyle name="40% - Accent3 7" xfId="690"/>
    <cellStyle name="40% - Accent3 7 2" xfId="691"/>
    <cellStyle name="40% - Accent3 7 2 2" xfId="692"/>
    <cellStyle name="40% - Accent3 7 3" xfId="693"/>
    <cellStyle name="40% - Accent3 7 4" xfId="694"/>
    <cellStyle name="40% - Accent3 8" xfId="695"/>
    <cellStyle name="40% - Accent3 8 2" xfId="696"/>
    <cellStyle name="40% - Accent3 9" xfId="697"/>
    <cellStyle name="40% - Accent3 9 2" xfId="698"/>
    <cellStyle name="40% - Accent4" xfId="699"/>
    <cellStyle name="40% - Accent4 10" xfId="700"/>
    <cellStyle name="40% - Accent4 11" xfId="701"/>
    <cellStyle name="40% - Accent4 12" xfId="702"/>
    <cellStyle name="40% - Accent4 2" xfId="703"/>
    <cellStyle name="40% - Accent4 2 2" xfId="704"/>
    <cellStyle name="40% - Accent4 2 2 2" xfId="705"/>
    <cellStyle name="40% - Accent4 2 2 2 2" xfId="706"/>
    <cellStyle name="40% - Accent4 2 2 2 2 2" xfId="707"/>
    <cellStyle name="40% - Accent4 2 2 2 3" xfId="708"/>
    <cellStyle name="40% - Accent4 2 2 2 4" xfId="709"/>
    <cellStyle name="40% - Accent4 2 2 2 5" xfId="710"/>
    <cellStyle name="40% - Accent4 2 2 3" xfId="711"/>
    <cellStyle name="40% - Accent4 2 2 3 2" xfId="712"/>
    <cellStyle name="40% - Accent4 2 2 4" xfId="713"/>
    <cellStyle name="40% - Accent4 2 2 5" xfId="714"/>
    <cellStyle name="40% - Accent4 2 2 6" xfId="715"/>
    <cellStyle name="40% - Accent4 2 3" xfId="716"/>
    <cellStyle name="40% - Accent4 2 3 2" xfId="717"/>
    <cellStyle name="40% - Accent4 2 3 2 2" xfId="718"/>
    <cellStyle name="40% - Accent4 2 3 3" xfId="719"/>
    <cellStyle name="40% - Accent4 2 3 4" xfId="720"/>
    <cellStyle name="40% - Accent4 2 3 5" xfId="721"/>
    <cellStyle name="40% - Accent4 2 4" xfId="722"/>
    <cellStyle name="40% - Accent4 2 4 2" xfId="723"/>
    <cellStyle name="40% - Accent4 2 5" xfId="724"/>
    <cellStyle name="40% - Accent4 2 6" xfId="725"/>
    <cellStyle name="40% - Accent4 2 7" xfId="726"/>
    <cellStyle name="40% - Accent4 3" xfId="727"/>
    <cellStyle name="40% - Accent4 3 2" xfId="728"/>
    <cellStyle name="40% - Accent4 3 2 2" xfId="729"/>
    <cellStyle name="40% - Accent4 3 2 2 2" xfId="730"/>
    <cellStyle name="40% - Accent4 3 2 2 3" xfId="731"/>
    <cellStyle name="40% - Accent4 3 2 3" xfId="732"/>
    <cellStyle name="40% - Accent4 3 2 4" xfId="733"/>
    <cellStyle name="40% - Accent4 3 2 5" xfId="734"/>
    <cellStyle name="40% - Accent4 3 3" xfId="735"/>
    <cellStyle name="40% - Accent4 3 3 2" xfId="736"/>
    <cellStyle name="40% - Accent4 3 3 3" xfId="737"/>
    <cellStyle name="40% - Accent4 3 4" xfId="738"/>
    <cellStyle name="40% - Accent4 3 5" xfId="739"/>
    <cellStyle name="40% - Accent4 3 6" xfId="740"/>
    <cellStyle name="40% - Accent4 4" xfId="741"/>
    <cellStyle name="40% - Accent4 4 2" xfId="742"/>
    <cellStyle name="40% - Accent4 4 2 2" xfId="743"/>
    <cellStyle name="40% - Accent4 4 2 2 2" xfId="744"/>
    <cellStyle name="40% - Accent4 4 2 2 3" xfId="745"/>
    <cellStyle name="40% - Accent4 4 2 3" xfId="746"/>
    <cellStyle name="40% - Accent4 4 2 4" xfId="747"/>
    <cellStyle name="40% - Accent4 4 2 5" xfId="748"/>
    <cellStyle name="40% - Accent4 4 3" xfId="749"/>
    <cellStyle name="40% - Accent4 4 3 2" xfId="750"/>
    <cellStyle name="40% - Accent4 4 3 3" xfId="751"/>
    <cellStyle name="40% - Accent4 4 4" xfId="752"/>
    <cellStyle name="40% - Accent4 4 5" xfId="753"/>
    <cellStyle name="40% - Accent4 4 6" xfId="754"/>
    <cellStyle name="40% - Accent4 5" xfId="755"/>
    <cellStyle name="40% - Accent4 5 2" xfId="756"/>
    <cellStyle name="40% - Accent4 5 2 2" xfId="757"/>
    <cellStyle name="40% - Accent4 5 3" xfId="758"/>
    <cellStyle name="40% - Accent4 5 4" xfId="759"/>
    <cellStyle name="40% - Accent4 5 5" xfId="760"/>
    <cellStyle name="40% - Accent4 6" xfId="761"/>
    <cellStyle name="40% - Accent4 6 2" xfId="762"/>
    <cellStyle name="40% - Accent4 6 2 2" xfId="763"/>
    <cellStyle name="40% - Accent4 6 3" xfId="764"/>
    <cellStyle name="40% - Accent4 6 4" xfId="765"/>
    <cellStyle name="40% - Accent4 7" xfId="766"/>
    <cellStyle name="40% - Accent4 7 2" xfId="767"/>
    <cellStyle name="40% - Accent4 7 2 2" xfId="768"/>
    <cellStyle name="40% - Accent4 7 3" xfId="769"/>
    <cellStyle name="40% - Accent4 7 4" xfId="770"/>
    <cellStyle name="40% - Accent4 8" xfId="771"/>
    <cellStyle name="40% - Accent4 8 2" xfId="772"/>
    <cellStyle name="40% - Accent4 9" xfId="773"/>
    <cellStyle name="40% - Accent4 9 2" xfId="774"/>
    <cellStyle name="40% - Accent5" xfId="775"/>
    <cellStyle name="40% - Accent5 10" xfId="776"/>
    <cellStyle name="40% - Accent5 11" xfId="777"/>
    <cellStyle name="40% - Accent5 12" xfId="778"/>
    <cellStyle name="40% - Accent5 2" xfId="779"/>
    <cellStyle name="40% - Accent5 2 2" xfId="780"/>
    <cellStyle name="40% - Accent5 2 2 2" xfId="781"/>
    <cellStyle name="40% - Accent5 2 2 2 2" xfId="782"/>
    <cellStyle name="40% - Accent5 2 2 2 2 2" xfId="783"/>
    <cellStyle name="40% - Accent5 2 2 2 3" xfId="784"/>
    <cellStyle name="40% - Accent5 2 2 2 4" xfId="785"/>
    <cellStyle name="40% - Accent5 2 2 2 5" xfId="786"/>
    <cellStyle name="40% - Accent5 2 2 3" xfId="787"/>
    <cellStyle name="40% - Accent5 2 2 3 2" xfId="788"/>
    <cellStyle name="40% - Accent5 2 2 4" xfId="789"/>
    <cellStyle name="40% - Accent5 2 2 5" xfId="790"/>
    <cellStyle name="40% - Accent5 2 2 6" xfId="791"/>
    <cellStyle name="40% - Accent5 2 3" xfId="792"/>
    <cellStyle name="40% - Accent5 2 3 2" xfId="793"/>
    <cellStyle name="40% - Accent5 2 3 2 2" xfId="794"/>
    <cellStyle name="40% - Accent5 2 3 3" xfId="795"/>
    <cellStyle name="40% - Accent5 2 3 4" xfId="796"/>
    <cellStyle name="40% - Accent5 2 3 5" xfId="797"/>
    <cellStyle name="40% - Accent5 2 4" xfId="798"/>
    <cellStyle name="40% - Accent5 2 4 2" xfId="799"/>
    <cellStyle name="40% - Accent5 2 5" xfId="800"/>
    <cellStyle name="40% - Accent5 2 6" xfId="801"/>
    <cellStyle name="40% - Accent5 2 7" xfId="802"/>
    <cellStyle name="40% - Accent5 3" xfId="803"/>
    <cellStyle name="40% - Accent5 3 2" xfId="804"/>
    <cellStyle name="40% - Accent5 3 2 2" xfId="805"/>
    <cellStyle name="40% - Accent5 3 2 2 2" xfId="806"/>
    <cellStyle name="40% - Accent5 3 2 2 3" xfId="807"/>
    <cellStyle name="40% - Accent5 3 2 3" xfId="808"/>
    <cellStyle name="40% - Accent5 3 2 4" xfId="809"/>
    <cellStyle name="40% - Accent5 3 2 5" xfId="810"/>
    <cellStyle name="40% - Accent5 3 3" xfId="811"/>
    <cellStyle name="40% - Accent5 3 3 2" xfId="812"/>
    <cellStyle name="40% - Accent5 3 3 3" xfId="813"/>
    <cellStyle name="40% - Accent5 3 4" xfId="814"/>
    <cellStyle name="40% - Accent5 3 5" xfId="815"/>
    <cellStyle name="40% - Accent5 3 6" xfId="816"/>
    <cellStyle name="40% - Accent5 4" xfId="817"/>
    <cellStyle name="40% - Accent5 4 2" xfId="818"/>
    <cellStyle name="40% - Accent5 4 2 2" xfId="819"/>
    <cellStyle name="40% - Accent5 4 2 2 2" xfId="820"/>
    <cellStyle name="40% - Accent5 4 2 2 3" xfId="821"/>
    <cellStyle name="40% - Accent5 4 2 3" xfId="822"/>
    <cellStyle name="40% - Accent5 4 2 4" xfId="823"/>
    <cellStyle name="40% - Accent5 4 2 5" xfId="824"/>
    <cellStyle name="40% - Accent5 4 3" xfId="825"/>
    <cellStyle name="40% - Accent5 4 3 2" xfId="826"/>
    <cellStyle name="40% - Accent5 4 3 3" xfId="827"/>
    <cellStyle name="40% - Accent5 4 4" xfId="828"/>
    <cellStyle name="40% - Accent5 4 5" xfId="829"/>
    <cellStyle name="40% - Accent5 4 6" xfId="830"/>
    <cellStyle name="40% - Accent5 5" xfId="831"/>
    <cellStyle name="40% - Accent5 5 2" xfId="832"/>
    <cellStyle name="40% - Accent5 5 2 2" xfId="833"/>
    <cellStyle name="40% - Accent5 5 3" xfId="834"/>
    <cellStyle name="40% - Accent5 5 4" xfId="835"/>
    <cellStyle name="40% - Accent5 5 5" xfId="836"/>
    <cellStyle name="40% - Accent5 6" xfId="837"/>
    <cellStyle name="40% - Accent5 6 2" xfId="838"/>
    <cellStyle name="40% - Accent5 6 2 2" xfId="839"/>
    <cellStyle name="40% - Accent5 6 3" xfId="840"/>
    <cellStyle name="40% - Accent5 6 4" xfId="841"/>
    <cellStyle name="40% - Accent5 7" xfId="842"/>
    <cellStyle name="40% - Accent5 7 2" xfId="843"/>
    <cellStyle name="40% - Accent5 7 2 2" xfId="844"/>
    <cellStyle name="40% - Accent5 7 3" xfId="845"/>
    <cellStyle name="40% - Accent5 7 4" xfId="846"/>
    <cellStyle name="40% - Accent5 8" xfId="847"/>
    <cellStyle name="40% - Accent5 8 2" xfId="848"/>
    <cellStyle name="40% - Accent5 9" xfId="849"/>
    <cellStyle name="40% - Accent5 9 2" xfId="850"/>
    <cellStyle name="40% - Accent6" xfId="851"/>
    <cellStyle name="40% - Accent6 10" xfId="852"/>
    <cellStyle name="40% - Accent6 11" xfId="853"/>
    <cellStyle name="40% - Accent6 12" xfId="854"/>
    <cellStyle name="40% - Accent6 2" xfId="855"/>
    <cellStyle name="40% - Accent6 2 2" xfId="856"/>
    <cellStyle name="40% - Accent6 2 2 2" xfId="857"/>
    <cellStyle name="40% - Accent6 2 2 2 2" xfId="858"/>
    <cellStyle name="40% - Accent6 2 2 2 2 2" xfId="859"/>
    <cellStyle name="40% - Accent6 2 2 2 3" xfId="860"/>
    <cellStyle name="40% - Accent6 2 2 2 4" xfId="861"/>
    <cellStyle name="40% - Accent6 2 2 2 5" xfId="862"/>
    <cellStyle name="40% - Accent6 2 2 3" xfId="863"/>
    <cellStyle name="40% - Accent6 2 2 3 2" xfId="864"/>
    <cellStyle name="40% - Accent6 2 2 4" xfId="865"/>
    <cellStyle name="40% - Accent6 2 2 5" xfId="866"/>
    <cellStyle name="40% - Accent6 2 2 6" xfId="867"/>
    <cellStyle name="40% - Accent6 2 3" xfId="868"/>
    <cellStyle name="40% - Accent6 2 3 2" xfId="869"/>
    <cellStyle name="40% - Accent6 2 3 2 2" xfId="870"/>
    <cellStyle name="40% - Accent6 2 3 3" xfId="871"/>
    <cellStyle name="40% - Accent6 2 3 4" xfId="872"/>
    <cellStyle name="40% - Accent6 2 3 5" xfId="873"/>
    <cellStyle name="40% - Accent6 2 4" xfId="874"/>
    <cellStyle name="40% - Accent6 2 4 2" xfId="875"/>
    <cellStyle name="40% - Accent6 2 5" xfId="876"/>
    <cellStyle name="40% - Accent6 2 6" xfId="877"/>
    <cellStyle name="40% - Accent6 2 7" xfId="878"/>
    <cellStyle name="40% - Accent6 3" xfId="879"/>
    <cellStyle name="40% - Accent6 3 2" xfId="880"/>
    <cellStyle name="40% - Accent6 3 2 2" xfId="881"/>
    <cellStyle name="40% - Accent6 3 2 2 2" xfId="882"/>
    <cellStyle name="40% - Accent6 3 2 2 3" xfId="883"/>
    <cellStyle name="40% - Accent6 3 2 3" xfId="884"/>
    <cellStyle name="40% - Accent6 3 2 4" xfId="885"/>
    <cellStyle name="40% - Accent6 3 2 5" xfId="886"/>
    <cellStyle name="40% - Accent6 3 3" xfId="887"/>
    <cellStyle name="40% - Accent6 3 3 2" xfId="888"/>
    <cellStyle name="40% - Accent6 3 3 3" xfId="889"/>
    <cellStyle name="40% - Accent6 3 4" xfId="890"/>
    <cellStyle name="40% - Accent6 3 5" xfId="891"/>
    <cellStyle name="40% - Accent6 3 6" xfId="892"/>
    <cellStyle name="40% - Accent6 4" xfId="893"/>
    <cellStyle name="40% - Accent6 4 2" xfId="894"/>
    <cellStyle name="40% - Accent6 4 2 2" xfId="895"/>
    <cellStyle name="40% - Accent6 4 2 2 2" xfId="896"/>
    <cellStyle name="40% - Accent6 4 2 2 3" xfId="897"/>
    <cellStyle name="40% - Accent6 4 2 3" xfId="898"/>
    <cellStyle name="40% - Accent6 4 2 4" xfId="899"/>
    <cellStyle name="40% - Accent6 4 2 5" xfId="900"/>
    <cellStyle name="40% - Accent6 4 3" xfId="901"/>
    <cellStyle name="40% - Accent6 4 3 2" xfId="902"/>
    <cellStyle name="40% - Accent6 4 3 3" xfId="903"/>
    <cellStyle name="40% - Accent6 4 4" xfId="904"/>
    <cellStyle name="40% - Accent6 4 5" xfId="905"/>
    <cellStyle name="40% - Accent6 4 6" xfId="906"/>
    <cellStyle name="40% - Accent6 5" xfId="907"/>
    <cellStyle name="40% - Accent6 5 2" xfId="908"/>
    <cellStyle name="40% - Accent6 5 2 2" xfId="909"/>
    <cellStyle name="40% - Accent6 5 3" xfId="910"/>
    <cellStyle name="40% - Accent6 5 4" xfId="911"/>
    <cellStyle name="40% - Accent6 5 5" xfId="912"/>
    <cellStyle name="40% - Accent6 6" xfId="913"/>
    <cellStyle name="40% - Accent6 6 2" xfId="914"/>
    <cellStyle name="40% - Accent6 6 2 2" xfId="915"/>
    <cellStyle name="40% - Accent6 6 3" xfId="916"/>
    <cellStyle name="40% - Accent6 6 4" xfId="917"/>
    <cellStyle name="40% - Accent6 7" xfId="918"/>
    <cellStyle name="40% - Accent6 7 2" xfId="919"/>
    <cellStyle name="40% - Accent6 7 2 2" xfId="920"/>
    <cellStyle name="40% - Accent6 7 3" xfId="921"/>
    <cellStyle name="40% - Accent6 7 4" xfId="922"/>
    <cellStyle name="40% - Accent6 8" xfId="923"/>
    <cellStyle name="40% - Accent6 8 2" xfId="924"/>
    <cellStyle name="40% - Accent6 9" xfId="925"/>
    <cellStyle name="40% - Accent6 9 2" xfId="926"/>
    <cellStyle name="60% - Accent1" xfId="927"/>
    <cellStyle name="60% - Accent2" xfId="928"/>
    <cellStyle name="60% - Accent3" xfId="929"/>
    <cellStyle name="60% - Accent4" xfId="930"/>
    <cellStyle name="60% - Accent5" xfId="931"/>
    <cellStyle name="60% - Accent6" xfId="932"/>
    <cellStyle name="Accent1" xfId="933"/>
    <cellStyle name="Accent2" xfId="934"/>
    <cellStyle name="Accent3" xfId="935"/>
    <cellStyle name="Accent4" xfId="936"/>
    <cellStyle name="Accent5" xfId="937"/>
    <cellStyle name="Accent6" xfId="938"/>
    <cellStyle name="Bad" xfId="939"/>
    <cellStyle name="Calculation" xfId="940"/>
    <cellStyle name="Check Cell" xfId="941"/>
    <cellStyle name="Comma" xfId="942"/>
    <cellStyle name="Comma [0]" xfId="943"/>
    <cellStyle name="Comma 2" xfId="944"/>
    <cellStyle name="Comma 2 2" xfId="945"/>
    <cellStyle name="Comma 3" xfId="946"/>
    <cellStyle name="Comma 4" xfId="947"/>
    <cellStyle name="Currency" xfId="948"/>
    <cellStyle name="Currency [0]" xfId="949"/>
    <cellStyle name="Explanatory Text" xfId="950"/>
    <cellStyle name="Good" xfId="951"/>
    <cellStyle name="Heading 1" xfId="952"/>
    <cellStyle name="Heading 2" xfId="953"/>
    <cellStyle name="Heading 3" xfId="954"/>
    <cellStyle name="Heading 4" xfId="955"/>
    <cellStyle name="Input" xfId="956"/>
    <cellStyle name="Linked Cell" xfId="957"/>
    <cellStyle name="Neutral" xfId="958"/>
    <cellStyle name="Normal 2" xfId="959"/>
    <cellStyle name="Normal 2 2" xfId="960"/>
    <cellStyle name="Normal 2 3" xfId="961"/>
    <cellStyle name="Normal 3" xfId="962"/>
    <cellStyle name="Normal 3 2" xfId="963"/>
    <cellStyle name="Normal 3 2 2" xfId="964"/>
    <cellStyle name="Normal 3 2 2 2" xfId="965"/>
    <cellStyle name="Normal 3 2 2 2 2" xfId="966"/>
    <cellStyle name="Normal 3 2 2 2 2 2" xfId="967"/>
    <cellStyle name="Normal 3 2 2 2 3" xfId="968"/>
    <cellStyle name="Normal 3 2 2 2 4" xfId="969"/>
    <cellStyle name="Normal 3 2 2 3" xfId="970"/>
    <cellStyle name="Normal 3 2 2 3 2" xfId="971"/>
    <cellStyle name="Normal 3 2 2 4" xfId="972"/>
    <cellStyle name="Normal 3 2 2 5" xfId="973"/>
    <cellStyle name="Normal 3 2 3" xfId="974"/>
    <cellStyle name="Normal 3 2 3 2" xfId="975"/>
    <cellStyle name="Normal 3 2 3 2 2" xfId="976"/>
    <cellStyle name="Normal 3 2 3 3" xfId="977"/>
    <cellStyle name="Normal 3 2 3 4" xfId="978"/>
    <cellStyle name="Normal 3 2 4" xfId="979"/>
    <cellStyle name="Normal 3 2 4 2" xfId="980"/>
    <cellStyle name="Normal 3 2 5" xfId="981"/>
    <cellStyle name="Normal 3 2 6" xfId="982"/>
    <cellStyle name="Normal 4" xfId="983"/>
    <cellStyle name="Normal 4 10" xfId="984"/>
    <cellStyle name="Normal 4 10 2" xfId="985"/>
    <cellStyle name="Normal 4 11" xfId="986"/>
    <cellStyle name="Normal 4 12" xfId="987"/>
    <cellStyle name="Normal 4 13" xfId="988"/>
    <cellStyle name="Normal 4 2" xfId="989"/>
    <cellStyle name="Normal 4 2 2" xfId="990"/>
    <cellStyle name="Normal 4 2 2 2" xfId="991"/>
    <cellStyle name="Normal 4 2 2 2 2" xfId="992"/>
    <cellStyle name="Normal 4 2 2 3" xfId="993"/>
    <cellStyle name="Normal 4 2 2 4" xfId="994"/>
    <cellStyle name="Normal 4 2 2 5" xfId="995"/>
    <cellStyle name="Normal 4 2 3" xfId="996"/>
    <cellStyle name="Normal 4 2 3 2" xfId="997"/>
    <cellStyle name="Normal 4 2 4" xfId="998"/>
    <cellStyle name="Normal 4 2 5" xfId="999"/>
    <cellStyle name="Normal 4 2 6" xfId="1000"/>
    <cellStyle name="Normal 4 3" xfId="1001"/>
    <cellStyle name="Normal 4 3 2" xfId="1002"/>
    <cellStyle name="Normal 4 3 2 2" xfId="1003"/>
    <cellStyle name="Normal 4 3 2 2 2" xfId="1004"/>
    <cellStyle name="Normal 4 3 2 2 2 2" xfId="1005"/>
    <cellStyle name="Normal 4 3 2 2 3" xfId="1006"/>
    <cellStyle name="Normal 4 3 2 2 4" xfId="1007"/>
    <cellStyle name="Normal 4 3 2 2 5" xfId="1008"/>
    <cellStyle name="Normal 4 3 2 3" xfId="1009"/>
    <cellStyle name="Normal 4 3 2 3 2" xfId="1010"/>
    <cellStyle name="Normal 4 3 2 4" xfId="1011"/>
    <cellStyle name="Normal 4 3 2 5" xfId="1012"/>
    <cellStyle name="Normal 4 3 2 6" xfId="1013"/>
    <cellStyle name="Normal 4 3 3" xfId="1014"/>
    <cellStyle name="Normal 4 3 3 2" xfId="1015"/>
    <cellStyle name="Normal 4 3 3 2 2" xfId="1016"/>
    <cellStyle name="Normal 4 3 3 3" xfId="1017"/>
    <cellStyle name="Normal 4 3 3 4" xfId="1018"/>
    <cellStyle name="Normal 4 3 3 5" xfId="1019"/>
    <cellStyle name="Normal 4 3 4" xfId="1020"/>
    <cellStyle name="Normal 4 3 4 2" xfId="1021"/>
    <cellStyle name="Normal 4 3 5" xfId="1022"/>
    <cellStyle name="Normal 4 3 6" xfId="1023"/>
    <cellStyle name="Normal 4 3 7" xfId="1024"/>
    <cellStyle name="Normal 4 4" xfId="1025"/>
    <cellStyle name="Normal 4 4 2" xfId="1026"/>
    <cellStyle name="Normal 4 4 2 2" xfId="1027"/>
    <cellStyle name="Normal 4 4 2 2 2" xfId="1028"/>
    <cellStyle name="Normal 4 4 2 2 3" xfId="1029"/>
    <cellStyle name="Normal 4 4 2 3" xfId="1030"/>
    <cellStyle name="Normal 4 4 2 4" xfId="1031"/>
    <cellStyle name="Normal 4 4 2 5" xfId="1032"/>
    <cellStyle name="Normal 4 4 3" xfId="1033"/>
    <cellStyle name="Normal 4 4 3 2" xfId="1034"/>
    <cellStyle name="Normal 4 4 3 3" xfId="1035"/>
    <cellStyle name="Normal 4 4 4" xfId="1036"/>
    <cellStyle name="Normal 4 4 5" xfId="1037"/>
    <cellStyle name="Normal 4 4 6" xfId="1038"/>
    <cellStyle name="Normal 4 5" xfId="1039"/>
    <cellStyle name="Normal 4 5 2" xfId="1040"/>
    <cellStyle name="Normal 4 5 2 2" xfId="1041"/>
    <cellStyle name="Normal 4 5 2 2 2" xfId="1042"/>
    <cellStyle name="Normal 4 5 2 3" xfId="1043"/>
    <cellStyle name="Normal 4 5 2 4" xfId="1044"/>
    <cellStyle name="Normal 4 5 2 5" xfId="1045"/>
    <cellStyle name="Normal 4 5 3" xfId="1046"/>
    <cellStyle name="Normal 4 5 3 2" xfId="1047"/>
    <cellStyle name="Normal 4 5 4" xfId="1048"/>
    <cellStyle name="Normal 4 5 5" xfId="1049"/>
    <cellStyle name="Normal 4 5 6" xfId="1050"/>
    <cellStyle name="Normal 4 6" xfId="1051"/>
    <cellStyle name="Normal 4 6 2" xfId="1052"/>
    <cellStyle name="Normal 4 6 2 2" xfId="1053"/>
    <cellStyle name="Normal 4 6 3" xfId="1054"/>
    <cellStyle name="Normal 4 6 4" xfId="1055"/>
    <cellStyle name="Normal 4 6 5" xfId="1056"/>
    <cellStyle name="Normal 4 7" xfId="1057"/>
    <cellStyle name="Normal 4 7 2" xfId="1058"/>
    <cellStyle name="Normal 4 7 2 2" xfId="1059"/>
    <cellStyle name="Normal 4 7 3" xfId="1060"/>
    <cellStyle name="Normal 4 7 4" xfId="1061"/>
    <cellStyle name="Normal 4 8" xfId="1062"/>
    <cellStyle name="Normal 4 8 2" xfId="1063"/>
    <cellStyle name="Normal 4 8 2 2" xfId="1064"/>
    <cellStyle name="Normal 4 8 3" xfId="1065"/>
    <cellStyle name="Normal 4 8 4" xfId="1066"/>
    <cellStyle name="Normal 4 9" xfId="1067"/>
    <cellStyle name="Normal 4 9 2" xfId="1068"/>
    <cellStyle name="Normal 5" xfId="1069"/>
    <cellStyle name="Normal 6" xfId="1070"/>
    <cellStyle name="Normal 6 2" xfId="1071"/>
    <cellStyle name="Normal 6 2 2" xfId="1072"/>
    <cellStyle name="Normal 6 2 2 2" xfId="1073"/>
    <cellStyle name="Normal 6 2 2 2 2" xfId="1074"/>
    <cellStyle name="Normal 6 2 2 3" xfId="1075"/>
    <cellStyle name="Normal 6 2 2 4" xfId="1076"/>
    <cellStyle name="Normal 6 2 3" xfId="1077"/>
    <cellStyle name="Normal 6 2 3 2" xfId="1078"/>
    <cellStyle name="Normal 6 2 4" xfId="1079"/>
    <cellStyle name="Normal 6 2 5" xfId="1080"/>
    <cellStyle name="Normal 6 3" xfId="1081"/>
    <cellStyle name="Normal 6 3 2" xfId="1082"/>
    <cellStyle name="Normal 6 3 2 2" xfId="1083"/>
    <cellStyle name="Normal 6 3 3" xfId="1084"/>
    <cellStyle name="Normal 6 3 4" xfId="1085"/>
    <cellStyle name="Normal 6 4" xfId="1086"/>
    <cellStyle name="Normal 6 4 2" xfId="1087"/>
    <cellStyle name="Normal 6 5" xfId="1088"/>
    <cellStyle name="Normal 6 6" xfId="1089"/>
    <cellStyle name="Normal 7" xfId="1090"/>
    <cellStyle name="Normal 8" xfId="1091"/>
    <cellStyle name="Normal 8 2" xfId="1092"/>
    <cellStyle name="Normal 8 2 2" xfId="1093"/>
    <cellStyle name="Normal 8 2 2 2" xfId="1094"/>
    <cellStyle name="Normal 8 2 2 2 2" xfId="1095"/>
    <cellStyle name="Normal 8 2 2 3" xfId="1096"/>
    <cellStyle name="Normal 8 2 2 4" xfId="1097"/>
    <cellStyle name="Normal 8 2 3" xfId="1098"/>
    <cellStyle name="Normal 8 2 3 2" xfId="1099"/>
    <cellStyle name="Normal 8 2 4" xfId="1100"/>
    <cellStyle name="Normal 8 2 5" xfId="1101"/>
    <cellStyle name="Normal 8 3" xfId="1102"/>
    <cellStyle name="Normal 8 3 2" xfId="1103"/>
    <cellStyle name="Normal 8 3 2 2" xfId="1104"/>
    <cellStyle name="Normal 8 3 3" xfId="1105"/>
    <cellStyle name="Normal 8 3 4" xfId="1106"/>
    <cellStyle name="Normal 8 4" xfId="1107"/>
    <cellStyle name="Normal 8 4 2" xfId="1108"/>
    <cellStyle name="Normal 8 5" xfId="1109"/>
    <cellStyle name="Normal 8 6" xfId="1110"/>
    <cellStyle name="Normal 9" xfId="1111"/>
    <cellStyle name="Note" xfId="1112"/>
    <cellStyle name="Note 10" xfId="1113"/>
    <cellStyle name="Note 11" xfId="1114"/>
    <cellStyle name="Note 12" xfId="1115"/>
    <cellStyle name="Note 2" xfId="1116"/>
    <cellStyle name="Note 2 2" xfId="1117"/>
    <cellStyle name="Note 2 2 2" xfId="1118"/>
    <cellStyle name="Note 2 2 2 2" xfId="1119"/>
    <cellStyle name="Note 2 2 2 2 2" xfId="1120"/>
    <cellStyle name="Note 2 2 2 3" xfId="1121"/>
    <cellStyle name="Note 2 2 2 4" xfId="1122"/>
    <cellStyle name="Note 2 2 2 5" xfId="1123"/>
    <cellStyle name="Note 2 2 3" xfId="1124"/>
    <cellStyle name="Note 2 2 3 2" xfId="1125"/>
    <cellStyle name="Note 2 2 4" xfId="1126"/>
    <cellStyle name="Note 2 2 5" xfId="1127"/>
    <cellStyle name="Note 2 2 6" xfId="1128"/>
    <cellStyle name="Note 2 3" xfId="1129"/>
    <cellStyle name="Note 2 3 2" xfId="1130"/>
    <cellStyle name="Note 2 3 2 2" xfId="1131"/>
    <cellStyle name="Note 2 3 3" xfId="1132"/>
    <cellStyle name="Note 2 3 4" xfId="1133"/>
    <cellStyle name="Note 2 3 5" xfId="1134"/>
    <cellStyle name="Note 2 4" xfId="1135"/>
    <cellStyle name="Note 2 4 2" xfId="1136"/>
    <cellStyle name="Note 2 5" xfId="1137"/>
    <cellStyle name="Note 2 6" xfId="1138"/>
    <cellStyle name="Note 2 7" xfId="1139"/>
    <cellStyle name="Note 3" xfId="1140"/>
    <cellStyle name="Note 3 2" xfId="1141"/>
    <cellStyle name="Note 3 2 2" xfId="1142"/>
    <cellStyle name="Note 3 2 2 2" xfId="1143"/>
    <cellStyle name="Note 3 2 2 3" xfId="1144"/>
    <cellStyle name="Note 3 2 3" xfId="1145"/>
    <cellStyle name="Note 3 2 4" xfId="1146"/>
    <cellStyle name="Note 3 2 5" xfId="1147"/>
    <cellStyle name="Note 3 3" xfId="1148"/>
    <cellStyle name="Note 3 3 2" xfId="1149"/>
    <cellStyle name="Note 3 3 3" xfId="1150"/>
    <cellStyle name="Note 3 4" xfId="1151"/>
    <cellStyle name="Note 3 5" xfId="1152"/>
    <cellStyle name="Note 3 6" xfId="1153"/>
    <cellStyle name="Note 4" xfId="1154"/>
    <cellStyle name="Note 4 2" xfId="1155"/>
    <cellStyle name="Note 4 2 2" xfId="1156"/>
    <cellStyle name="Note 4 2 2 2" xfId="1157"/>
    <cellStyle name="Note 4 2 2 3" xfId="1158"/>
    <cellStyle name="Note 4 2 3" xfId="1159"/>
    <cellStyle name="Note 4 2 4" xfId="1160"/>
    <cellStyle name="Note 4 2 5" xfId="1161"/>
    <cellStyle name="Note 4 3" xfId="1162"/>
    <cellStyle name="Note 4 3 2" xfId="1163"/>
    <cellStyle name="Note 4 3 3" xfId="1164"/>
    <cellStyle name="Note 4 4" xfId="1165"/>
    <cellStyle name="Note 4 5" xfId="1166"/>
    <cellStyle name="Note 4 6" xfId="1167"/>
    <cellStyle name="Note 5" xfId="1168"/>
    <cellStyle name="Note 5 2" xfId="1169"/>
    <cellStyle name="Note 5 2 2" xfId="1170"/>
    <cellStyle name="Note 5 3" xfId="1171"/>
    <cellStyle name="Note 5 4" xfId="1172"/>
    <cellStyle name="Note 5 5" xfId="1173"/>
    <cellStyle name="Note 6" xfId="1174"/>
    <cellStyle name="Note 6 2" xfId="1175"/>
    <cellStyle name="Note 6 2 2" xfId="1176"/>
    <cellStyle name="Note 6 3" xfId="1177"/>
    <cellStyle name="Note 6 4" xfId="1178"/>
    <cellStyle name="Note 7" xfId="1179"/>
    <cellStyle name="Note 7 2" xfId="1180"/>
    <cellStyle name="Note 7 2 2" xfId="1181"/>
    <cellStyle name="Note 7 3" xfId="1182"/>
    <cellStyle name="Note 7 4" xfId="1183"/>
    <cellStyle name="Note 8" xfId="1184"/>
    <cellStyle name="Note 8 2" xfId="1185"/>
    <cellStyle name="Note 9" xfId="1186"/>
    <cellStyle name="Note 9 2" xfId="1187"/>
    <cellStyle name="Output" xfId="1188"/>
    <cellStyle name="Percent" xfId="1189"/>
    <cellStyle name="Percent 2" xfId="1190"/>
    <cellStyle name="Percent 2 2" xfId="1191"/>
    <cellStyle name="Percent 3" xfId="1192"/>
    <cellStyle name="Percent 3 2" xfId="1193"/>
    <cellStyle name="Style 1" xfId="1194"/>
    <cellStyle name="Title" xfId="1195"/>
    <cellStyle name="Total" xfId="1196"/>
    <cellStyle name="Warning Text" xfId="1197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ed\OFHEO%20O%20Drive\OFA\Official%20Folders\Supervisory%20Analysis%20and%20Reports\Dodd-Frank%20Stress%20Testing\01.%20NPR\2013\Federal%20Reserve%20Information\CCAR-2014-Severely-Adverse-Market-Shocks-da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Equity by Geography"/>
      <sheetName val="Dividends"/>
      <sheetName val="FX Spot"/>
      <sheetName val="FX Vega"/>
      <sheetName val="Rates DV01"/>
      <sheetName val="Rates Vega-Normal &amp; Relative"/>
      <sheetName val="Rates Vega-Lognormal &amp; Relative"/>
      <sheetName val="Rates Vega-Normal &amp; Absolute"/>
      <sheetName val="Rates Vega-Lognormal &amp; Absolute"/>
      <sheetName val="Other Rates"/>
      <sheetName val="Energy"/>
      <sheetName val="Metals"/>
      <sheetName val="Ags &amp; Softs"/>
      <sheetName val="Commodity Indices"/>
      <sheetName val="Securitized Products"/>
      <sheetName val="Agencies"/>
      <sheetName val="Munis"/>
      <sheetName val="ARS"/>
      <sheetName val="Corporate Credit-Advanced"/>
      <sheetName val="Credit-Eurozone Periphery Corp"/>
      <sheetName val="Corporate Credit-EM"/>
      <sheetName val="Sovereign Credit"/>
      <sheetName val="Credit Correlation"/>
      <sheetName val="Private Equity"/>
      <sheetName val="Other Fair Value Assets"/>
    </sheetNames>
    <sheetDataSet>
      <sheetData sheetId="0">
        <row r="4">
          <cell r="C4" t="str">
            <v>Severely Adverse</v>
          </cell>
        </row>
        <row r="56">
          <cell r="B56" t="str">
            <v>CCAR 2014 Market Shocks: Severely Adverse Scenario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3"/>
  <sheetViews>
    <sheetView showGridLines="0" tabSelected="1" zoomScale="80" zoomScaleNormal="80" zoomScalePageLayoutView="0" workbookViewId="0" topLeftCell="A1">
      <pane xSplit="3" ySplit="6" topLeftCell="D7" activePane="bottomRight" state="frozen"/>
      <selection pane="topLeft" activeCell="L137" sqref="L137"/>
      <selection pane="topRight" activeCell="L137" sqref="L137"/>
      <selection pane="bottomLeft" activeCell="L137" sqref="L137"/>
      <selection pane="bottomRight" activeCell="P18" sqref="P18"/>
    </sheetView>
  </sheetViews>
  <sheetFormatPr defaultColWidth="9.140625" defaultRowHeight="15" customHeight="1"/>
  <cols>
    <col min="1" max="1" width="1.57421875" style="0" customWidth="1"/>
    <col min="2" max="2" width="23.140625" style="0" customWidth="1"/>
    <col min="3" max="3" width="10.421875" style="13" hidden="1" customWidth="1"/>
    <col min="4" max="5" width="13.00390625" style="3" customWidth="1"/>
    <col min="6" max="10" width="13.00390625" style="0" customWidth="1"/>
    <col min="11" max="11" width="13.00390625" style="120" customWidth="1"/>
    <col min="12" max="12" width="13.00390625" style="0" customWidth="1"/>
    <col min="13" max="13" width="13.00390625" style="68" customWidth="1"/>
    <col min="14" max="15" width="13.00390625" style="0" customWidth="1"/>
    <col min="16" max="16" width="13.00390625" style="68" customWidth="1"/>
    <col min="17" max="18" width="13.00390625" style="0" customWidth="1"/>
    <col min="19" max="19" width="8.8515625" style="0" hidden="1" customWidth="1"/>
    <col min="20" max="26" width="13.00390625" style="0" customWidth="1"/>
    <col min="27" max="27" width="13.00390625" style="0" hidden="1" customWidth="1"/>
    <col min="28" max="34" width="13.00390625" style="0" customWidth="1"/>
    <col min="35" max="35" width="8.8515625" style="0" hidden="1" customWidth="1"/>
    <col min="36" max="37" width="13.00390625" style="0" customWidth="1"/>
    <col min="38" max="38" width="9.8515625" style="0" hidden="1" customWidth="1"/>
    <col min="39" max="40" width="13.140625" style="68" customWidth="1"/>
    <col min="41" max="41" width="18.8515625" style="0" bestFit="1" customWidth="1"/>
    <col min="42" max="42" width="11.421875" style="0" bestFit="1" customWidth="1"/>
    <col min="43" max="43" width="12.421875" style="0" customWidth="1"/>
    <col min="44" max="44" width="8.7109375" style="0" customWidth="1"/>
  </cols>
  <sheetData>
    <row r="1" spans="1:42" ht="15.75" customHeight="1">
      <c r="A1" s="4" t="s">
        <v>83</v>
      </c>
      <c r="O1" s="3"/>
      <c r="P1" s="69"/>
      <c r="R1" s="3"/>
      <c r="S1" s="7"/>
      <c r="AO1" s="68"/>
      <c r="AP1" s="68"/>
    </row>
    <row r="2" spans="1:42" ht="15.75" customHeight="1">
      <c r="A2" s="11" t="s">
        <v>8</v>
      </c>
      <c r="L2" s="7"/>
      <c r="M2" s="65"/>
      <c r="N2" s="7"/>
      <c r="O2" s="3"/>
      <c r="P2" s="69"/>
      <c r="R2" s="3"/>
      <c r="S2" s="3"/>
      <c r="AO2" s="68"/>
      <c r="AP2" s="68"/>
    </row>
    <row r="3" spans="3:4" ht="15" customHeight="1">
      <c r="C3" s="3"/>
      <c r="D3" s="14"/>
    </row>
    <row r="4" ht="15.75" customHeight="1" thickBot="1">
      <c r="C4" s="3"/>
    </row>
    <row r="5" spans="1:42" s="8" customFormat="1" ht="15" customHeight="1" thickBot="1">
      <c r="A5" s="16"/>
      <c r="C5" s="247" t="s">
        <v>9</v>
      </c>
      <c r="D5" s="249" t="s">
        <v>10</v>
      </c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50"/>
      <c r="T5" s="245" t="s">
        <v>11</v>
      </c>
      <c r="U5" s="251"/>
      <c r="V5" s="251"/>
      <c r="W5" s="251"/>
      <c r="X5" s="251"/>
      <c r="Y5" s="251"/>
      <c r="Z5" s="251"/>
      <c r="AA5" s="246"/>
      <c r="AB5" s="245" t="s">
        <v>12</v>
      </c>
      <c r="AC5" s="251"/>
      <c r="AD5" s="251"/>
      <c r="AE5" s="251"/>
      <c r="AF5" s="251"/>
      <c r="AG5" s="251"/>
      <c r="AH5" s="251"/>
      <c r="AI5" s="246"/>
      <c r="AJ5" s="245" t="s">
        <v>13</v>
      </c>
      <c r="AK5" s="251"/>
      <c r="AL5" s="246"/>
      <c r="AM5" s="245" t="s">
        <v>34</v>
      </c>
      <c r="AN5" s="246"/>
      <c r="AO5" s="10"/>
      <c r="AP5" s="10"/>
    </row>
    <row r="6" spans="1:43" s="8" customFormat="1" ht="45.75" thickBot="1">
      <c r="A6" s="17"/>
      <c r="C6" s="248"/>
      <c r="D6" s="49" t="s">
        <v>14</v>
      </c>
      <c r="E6" s="50" t="s">
        <v>15</v>
      </c>
      <c r="F6" s="50" t="s">
        <v>16</v>
      </c>
      <c r="G6" s="50" t="s">
        <v>17</v>
      </c>
      <c r="H6" s="50" t="s">
        <v>18</v>
      </c>
      <c r="I6" s="50" t="s">
        <v>19</v>
      </c>
      <c r="J6" s="50" t="s">
        <v>20</v>
      </c>
      <c r="K6" s="123" t="s">
        <v>124</v>
      </c>
      <c r="L6" s="50" t="s">
        <v>68</v>
      </c>
      <c r="M6" s="95" t="s">
        <v>95</v>
      </c>
      <c r="N6" s="95" t="s">
        <v>96</v>
      </c>
      <c r="O6" s="95" t="s">
        <v>90</v>
      </c>
      <c r="P6" s="95" t="s">
        <v>91</v>
      </c>
      <c r="Q6" s="95" t="s">
        <v>87</v>
      </c>
      <c r="R6" s="127" t="s">
        <v>4</v>
      </c>
      <c r="S6" s="51" t="s">
        <v>22</v>
      </c>
      <c r="T6" s="50" t="s">
        <v>23</v>
      </c>
      <c r="U6" s="50" t="s">
        <v>24</v>
      </c>
      <c r="V6" s="50" t="s">
        <v>25</v>
      </c>
      <c r="W6" s="95" t="s">
        <v>86</v>
      </c>
      <c r="X6" s="50" t="s">
        <v>68</v>
      </c>
      <c r="Y6" s="50" t="s">
        <v>69</v>
      </c>
      <c r="Z6" s="127" t="s">
        <v>4</v>
      </c>
      <c r="AA6" s="51" t="s">
        <v>26</v>
      </c>
      <c r="AB6" s="50" t="s">
        <v>28</v>
      </c>
      <c r="AC6" s="50" t="s">
        <v>29</v>
      </c>
      <c r="AD6" s="50" t="s">
        <v>30</v>
      </c>
      <c r="AE6" s="50" t="s">
        <v>68</v>
      </c>
      <c r="AF6" s="50" t="s">
        <v>69</v>
      </c>
      <c r="AG6" s="50" t="s">
        <v>21</v>
      </c>
      <c r="AH6" s="127" t="s">
        <v>4</v>
      </c>
      <c r="AI6" s="51" t="s">
        <v>31</v>
      </c>
      <c r="AJ6" s="50" t="s">
        <v>32</v>
      </c>
      <c r="AK6" s="127" t="s">
        <v>4</v>
      </c>
      <c r="AL6" s="51" t="s">
        <v>33</v>
      </c>
      <c r="AM6" s="95" t="s">
        <v>97</v>
      </c>
      <c r="AN6" s="127" t="s">
        <v>98</v>
      </c>
      <c r="AO6" s="52" t="s">
        <v>4</v>
      </c>
      <c r="AP6" s="10"/>
      <c r="AQ6" s="10"/>
    </row>
    <row r="7" spans="1:43" s="18" customFormat="1" ht="16.5" customHeight="1" thickBot="1">
      <c r="A7" s="19"/>
      <c r="B7" s="20" t="s">
        <v>108</v>
      </c>
      <c r="C7" s="21"/>
      <c r="D7" s="22"/>
      <c r="E7" s="22"/>
      <c r="F7" s="22"/>
      <c r="G7" s="22"/>
      <c r="H7" s="22"/>
      <c r="I7" s="22"/>
      <c r="J7" s="22"/>
      <c r="K7" s="1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12"/>
      <c r="AQ7" s="12"/>
    </row>
    <row r="8" spans="2:43" s="23" customFormat="1" ht="15" customHeight="1">
      <c r="B8" s="24" t="s">
        <v>35</v>
      </c>
      <c r="C8" s="41">
        <f aca="true" t="shared" si="0" ref="C8:C13">S8+AA8+AI8+AL8+SUM(AO8:AO8)</f>
        <v>0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3"/>
      <c r="S8" s="134"/>
      <c r="T8" s="102"/>
      <c r="U8" s="102"/>
      <c r="V8" s="102"/>
      <c r="W8" s="102"/>
      <c r="X8" s="102"/>
      <c r="Y8" s="102"/>
      <c r="Z8" s="104"/>
      <c r="AA8" s="103"/>
      <c r="AB8" s="102"/>
      <c r="AC8" s="102"/>
      <c r="AD8" s="102"/>
      <c r="AE8" s="102"/>
      <c r="AF8" s="102"/>
      <c r="AG8" s="102"/>
      <c r="AH8" s="104"/>
      <c r="AI8" s="103"/>
      <c r="AJ8" s="102"/>
      <c r="AK8" s="104"/>
      <c r="AL8" s="103"/>
      <c r="AM8" s="102"/>
      <c r="AN8" s="104"/>
      <c r="AO8" s="104"/>
      <c r="AQ8" s="128"/>
    </row>
    <row r="9" spans="2:41" s="23" customFormat="1" ht="15" customHeight="1">
      <c r="B9" s="25" t="s">
        <v>70</v>
      </c>
      <c r="C9" s="42">
        <f t="shared" si="0"/>
        <v>-6.7059999999999995</v>
      </c>
      <c r="D9" s="135">
        <v>-0.155</v>
      </c>
      <c r="E9" s="124">
        <v>-0.142</v>
      </c>
      <c r="F9" s="124">
        <v>-0.387</v>
      </c>
      <c r="G9" s="124">
        <v>-0.155</v>
      </c>
      <c r="H9" s="124">
        <v>-0.387</v>
      </c>
      <c r="I9" s="124">
        <v>-0.195</v>
      </c>
      <c r="J9" s="124">
        <v>-0.195</v>
      </c>
      <c r="K9" s="136">
        <v>-0.286</v>
      </c>
      <c r="L9" s="124">
        <v>-0.387</v>
      </c>
      <c r="M9" s="124">
        <v>-0.286</v>
      </c>
      <c r="N9" s="124">
        <v>-0.195</v>
      </c>
      <c r="O9" s="124">
        <v>-0.155</v>
      </c>
      <c r="P9" s="124">
        <v>-0.142</v>
      </c>
      <c r="Q9" s="124">
        <v>-0.168</v>
      </c>
      <c r="R9" s="137">
        <v>-0.387</v>
      </c>
      <c r="S9" s="138">
        <f>SUM(D9:R9)</f>
        <v>-3.622</v>
      </c>
      <c r="T9" s="135">
        <v>-0.073</v>
      </c>
      <c r="U9" s="124">
        <v>-0.137</v>
      </c>
      <c r="V9" s="124">
        <v>-0.178</v>
      </c>
      <c r="W9" s="124">
        <v>-0.178</v>
      </c>
      <c r="X9" s="124">
        <v>-0.178</v>
      </c>
      <c r="Y9" s="124">
        <v>-0.08</v>
      </c>
      <c r="Z9" s="137">
        <v>-0.178</v>
      </c>
      <c r="AA9" s="138">
        <f>SUM(T9:Z9)</f>
        <v>-1.002</v>
      </c>
      <c r="AB9" s="124">
        <v>-0.189</v>
      </c>
      <c r="AC9" s="135">
        <v>-0.264</v>
      </c>
      <c r="AD9" s="124">
        <v>-0.343</v>
      </c>
      <c r="AE9" s="124">
        <v>-0.264</v>
      </c>
      <c r="AF9" s="124">
        <v>-0.264</v>
      </c>
      <c r="AG9" s="124">
        <v>-0.184</v>
      </c>
      <c r="AH9" s="137">
        <v>-0.343</v>
      </c>
      <c r="AI9" s="138">
        <f>SUM(AB9:AH9)</f>
        <v>-1.851</v>
      </c>
      <c r="AJ9" s="124">
        <v>-0.177</v>
      </c>
      <c r="AK9" s="137">
        <v>-0.027</v>
      </c>
      <c r="AL9" s="138">
        <f>SUM(AJ9:AK9)</f>
        <v>-0.204</v>
      </c>
      <c r="AM9" s="124">
        <v>-0.184</v>
      </c>
      <c r="AN9" s="137">
        <v>0.184</v>
      </c>
      <c r="AO9" s="137">
        <v>-0.027</v>
      </c>
    </row>
    <row r="10" spans="2:41" s="23" customFormat="1" ht="15" customHeight="1">
      <c r="B10" s="25">
        <v>2006</v>
      </c>
      <c r="C10" s="42">
        <f t="shared" si="0"/>
        <v>-7.677999999999999</v>
      </c>
      <c r="D10" s="135">
        <v>-0.211</v>
      </c>
      <c r="E10" s="124">
        <v>-0.177</v>
      </c>
      <c r="F10" s="124">
        <v>-0.475</v>
      </c>
      <c r="G10" s="124">
        <v>-0.211</v>
      </c>
      <c r="H10" s="124">
        <v>-0.475</v>
      </c>
      <c r="I10" s="124">
        <v>-0.314</v>
      </c>
      <c r="J10" s="124">
        <v>-0.195</v>
      </c>
      <c r="K10" s="136">
        <v>-0.385</v>
      </c>
      <c r="L10" s="124">
        <v>-0.475</v>
      </c>
      <c r="M10" s="124">
        <v>-0.385</v>
      </c>
      <c r="N10" s="124">
        <v>-0.195</v>
      </c>
      <c r="O10" s="124">
        <v>-0.211</v>
      </c>
      <c r="P10" s="124">
        <v>-0.177</v>
      </c>
      <c r="Q10" s="124">
        <v>-0.168</v>
      </c>
      <c r="R10" s="137">
        <v>-0.475</v>
      </c>
      <c r="S10" s="138">
        <f>SUM(D10:R10)</f>
        <v>-4.528999999999999</v>
      </c>
      <c r="T10" s="135">
        <v>-0.073</v>
      </c>
      <c r="U10" s="124">
        <v>-0.137</v>
      </c>
      <c r="V10" s="124">
        <v>-0.185</v>
      </c>
      <c r="W10" s="124">
        <v>-0.185</v>
      </c>
      <c r="X10" s="124">
        <v>-0.185</v>
      </c>
      <c r="Y10" s="124">
        <v>-0.08</v>
      </c>
      <c r="Z10" s="137">
        <v>-0.185</v>
      </c>
      <c r="AA10" s="138">
        <f>SUM(T10:Z10)</f>
        <v>-1.03</v>
      </c>
      <c r="AB10" s="124">
        <v>-0.189</v>
      </c>
      <c r="AC10" s="135">
        <v>-0.264</v>
      </c>
      <c r="AD10" s="124">
        <v>-0.343</v>
      </c>
      <c r="AE10" s="124">
        <v>-0.264</v>
      </c>
      <c r="AF10" s="124">
        <v>-0.264</v>
      </c>
      <c r="AG10" s="124">
        <v>-0.221</v>
      </c>
      <c r="AH10" s="137">
        <v>-0.343</v>
      </c>
      <c r="AI10" s="138">
        <f>SUM(AB10:AH10)</f>
        <v>-1.8880000000000001</v>
      </c>
      <c r="AJ10" s="124">
        <v>-0.177</v>
      </c>
      <c r="AK10" s="137">
        <v>-0.027</v>
      </c>
      <c r="AL10" s="138">
        <f>SUM(AJ10:AK10)</f>
        <v>-0.204</v>
      </c>
      <c r="AM10" s="124">
        <v>-0.221</v>
      </c>
      <c r="AN10" s="137">
        <v>0.221</v>
      </c>
      <c r="AO10" s="137">
        <v>-0.027</v>
      </c>
    </row>
    <row r="11" spans="2:41" s="23" customFormat="1" ht="15" customHeight="1">
      <c r="B11" s="25">
        <v>2007</v>
      </c>
      <c r="C11" s="42">
        <f t="shared" si="0"/>
        <v>-7.513</v>
      </c>
      <c r="D11" s="135">
        <v>-0.276</v>
      </c>
      <c r="E11" s="124">
        <v>-0.225</v>
      </c>
      <c r="F11" s="124">
        <v>-0.475</v>
      </c>
      <c r="G11" s="124">
        <v>-0.276</v>
      </c>
      <c r="H11" s="124">
        <v>-0.295</v>
      </c>
      <c r="I11" s="124">
        <v>-0.295</v>
      </c>
      <c r="J11" s="124">
        <v>-0.195</v>
      </c>
      <c r="K11" s="136">
        <v>-0.385</v>
      </c>
      <c r="L11" s="124">
        <v>-0.295</v>
      </c>
      <c r="M11" s="124">
        <v>-0.385</v>
      </c>
      <c r="N11" s="124">
        <v>-0.195</v>
      </c>
      <c r="O11" s="124">
        <v>-0.276</v>
      </c>
      <c r="P11" s="124">
        <v>-0.225</v>
      </c>
      <c r="Q11" s="124">
        <v>-0.168</v>
      </c>
      <c r="R11" s="137">
        <v>-0.295</v>
      </c>
      <c r="S11" s="138">
        <f>SUM(D11:R11)</f>
        <v>-4.261</v>
      </c>
      <c r="T11" s="135">
        <v>-0.078</v>
      </c>
      <c r="U11" s="124">
        <v>-0.183</v>
      </c>
      <c r="V11" s="124">
        <v>-0.198</v>
      </c>
      <c r="W11" s="124">
        <v>-0.198</v>
      </c>
      <c r="X11" s="124">
        <v>-0.198</v>
      </c>
      <c r="Y11" s="124">
        <v>-0.08</v>
      </c>
      <c r="Z11" s="137">
        <v>-0.198</v>
      </c>
      <c r="AA11" s="138">
        <f>SUM(T11:Z11)</f>
        <v>-1.133</v>
      </c>
      <c r="AB11" s="124">
        <v>-0.189</v>
      </c>
      <c r="AC11" s="135">
        <v>-0.264</v>
      </c>
      <c r="AD11" s="124">
        <v>-0.343</v>
      </c>
      <c r="AE11" s="124">
        <v>-0.264</v>
      </c>
      <c r="AF11" s="124">
        <v>-0.264</v>
      </c>
      <c r="AG11" s="124">
        <v>-0.221</v>
      </c>
      <c r="AH11" s="137">
        <v>-0.343</v>
      </c>
      <c r="AI11" s="138">
        <f>SUM(AB11:AH11)</f>
        <v>-1.8880000000000001</v>
      </c>
      <c r="AJ11" s="124">
        <v>-0.177</v>
      </c>
      <c r="AK11" s="137">
        <v>-0.027</v>
      </c>
      <c r="AL11" s="138">
        <f>SUM(AJ11:AK11)</f>
        <v>-0.204</v>
      </c>
      <c r="AM11" s="124">
        <v>-0.221</v>
      </c>
      <c r="AN11" s="137">
        <v>0.221</v>
      </c>
      <c r="AO11" s="137">
        <v>-0.027</v>
      </c>
    </row>
    <row r="12" spans="2:41" s="23" customFormat="1" ht="15" customHeight="1">
      <c r="B12" s="25" t="s">
        <v>36</v>
      </c>
      <c r="C12" s="42">
        <f t="shared" si="0"/>
        <v>-6.7059999999999995</v>
      </c>
      <c r="D12" s="135">
        <v>-0.155</v>
      </c>
      <c r="E12" s="124">
        <v>-0.142</v>
      </c>
      <c r="F12" s="124">
        <v>-0.387</v>
      </c>
      <c r="G12" s="124">
        <v>-0.155</v>
      </c>
      <c r="H12" s="124">
        <v>-0.387</v>
      </c>
      <c r="I12" s="124">
        <v>-0.195</v>
      </c>
      <c r="J12" s="124">
        <v>-0.195</v>
      </c>
      <c r="K12" s="136">
        <v>-0.286</v>
      </c>
      <c r="L12" s="124">
        <v>-0.387</v>
      </c>
      <c r="M12" s="124">
        <v>-0.286</v>
      </c>
      <c r="N12" s="124">
        <v>-0.195</v>
      </c>
      <c r="O12" s="124">
        <v>-0.155</v>
      </c>
      <c r="P12" s="124">
        <v>-0.142</v>
      </c>
      <c r="Q12" s="124">
        <v>-0.168</v>
      </c>
      <c r="R12" s="137">
        <v>-0.387</v>
      </c>
      <c r="S12" s="138">
        <f>SUM(D12:R12)</f>
        <v>-3.622</v>
      </c>
      <c r="T12" s="135">
        <v>-0.073</v>
      </c>
      <c r="U12" s="124">
        <v>-0.137</v>
      </c>
      <c r="V12" s="124">
        <v>-0.178</v>
      </c>
      <c r="W12" s="124">
        <v>-0.178</v>
      </c>
      <c r="X12" s="124">
        <v>-0.178</v>
      </c>
      <c r="Y12" s="124">
        <v>-0.08</v>
      </c>
      <c r="Z12" s="137">
        <v>-0.178</v>
      </c>
      <c r="AA12" s="138">
        <f>SUM(T12:Z12)</f>
        <v>-1.002</v>
      </c>
      <c r="AB12" s="124">
        <v>-0.189</v>
      </c>
      <c r="AC12" s="135">
        <v>-0.264</v>
      </c>
      <c r="AD12" s="124">
        <v>-0.343</v>
      </c>
      <c r="AE12" s="124">
        <v>-0.264</v>
      </c>
      <c r="AF12" s="124">
        <v>-0.264</v>
      </c>
      <c r="AG12" s="124">
        <v>-0.184</v>
      </c>
      <c r="AH12" s="137">
        <v>-0.343</v>
      </c>
      <c r="AI12" s="138">
        <f>SUM(AB12:AH12)</f>
        <v>-1.851</v>
      </c>
      <c r="AJ12" s="124">
        <v>-0.177</v>
      </c>
      <c r="AK12" s="137">
        <v>-0.027</v>
      </c>
      <c r="AL12" s="138">
        <f>SUM(AJ12:AK12)</f>
        <v>-0.204</v>
      </c>
      <c r="AM12" s="124">
        <v>-0.184</v>
      </c>
      <c r="AN12" s="137">
        <v>0.184</v>
      </c>
      <c r="AO12" s="137">
        <v>-0.027</v>
      </c>
    </row>
    <row r="13" spans="2:41" s="23" customFormat="1" ht="15" customHeight="1">
      <c r="B13" s="25" t="s">
        <v>37</v>
      </c>
      <c r="C13" s="42">
        <f t="shared" si="0"/>
        <v>-7.513</v>
      </c>
      <c r="D13" s="135">
        <v>-0.276</v>
      </c>
      <c r="E13" s="124">
        <v>-0.225</v>
      </c>
      <c r="F13" s="124">
        <v>-0.475</v>
      </c>
      <c r="G13" s="124">
        <v>-0.276</v>
      </c>
      <c r="H13" s="124">
        <v>-0.295</v>
      </c>
      <c r="I13" s="124">
        <v>-0.295</v>
      </c>
      <c r="J13" s="124">
        <v>-0.195</v>
      </c>
      <c r="K13" s="136">
        <v>-0.385</v>
      </c>
      <c r="L13" s="124">
        <v>-0.295</v>
      </c>
      <c r="M13" s="124">
        <v>-0.385</v>
      </c>
      <c r="N13" s="124">
        <v>-0.195</v>
      </c>
      <c r="O13" s="124">
        <v>-0.276</v>
      </c>
      <c r="P13" s="124">
        <v>-0.225</v>
      </c>
      <c r="Q13" s="124">
        <v>-0.168</v>
      </c>
      <c r="R13" s="137">
        <v>-0.295</v>
      </c>
      <c r="S13" s="138">
        <f>SUM(D13:R13)</f>
        <v>-4.261</v>
      </c>
      <c r="T13" s="135">
        <v>-0.078</v>
      </c>
      <c r="U13" s="124">
        <v>-0.183</v>
      </c>
      <c r="V13" s="124">
        <v>-0.198</v>
      </c>
      <c r="W13" s="124">
        <v>-0.198</v>
      </c>
      <c r="X13" s="124">
        <v>-0.198</v>
      </c>
      <c r="Y13" s="124">
        <v>-0.08</v>
      </c>
      <c r="Z13" s="137">
        <v>-0.198</v>
      </c>
      <c r="AA13" s="138">
        <f>SUM(T13:Z13)</f>
        <v>-1.133</v>
      </c>
      <c r="AB13" s="124">
        <v>-0.189</v>
      </c>
      <c r="AC13" s="135">
        <v>-0.264</v>
      </c>
      <c r="AD13" s="124">
        <v>-0.343</v>
      </c>
      <c r="AE13" s="124">
        <v>-0.264</v>
      </c>
      <c r="AF13" s="124">
        <v>-0.264</v>
      </c>
      <c r="AG13" s="124">
        <v>-0.221</v>
      </c>
      <c r="AH13" s="137">
        <v>-0.343</v>
      </c>
      <c r="AI13" s="138">
        <f>SUM(AB13:AH13)</f>
        <v>-1.8880000000000001</v>
      </c>
      <c r="AJ13" s="124">
        <v>-0.177</v>
      </c>
      <c r="AK13" s="137">
        <v>-0.027</v>
      </c>
      <c r="AL13" s="138">
        <f>SUM(AJ13:AK13)</f>
        <v>-0.204</v>
      </c>
      <c r="AM13" s="124">
        <v>-0.221</v>
      </c>
      <c r="AN13" s="137">
        <v>0.221</v>
      </c>
      <c r="AO13" s="137">
        <v>-0.027</v>
      </c>
    </row>
    <row r="14" spans="2:41" ht="8.25" customHeight="1">
      <c r="B14" s="26"/>
      <c r="C14" s="27"/>
      <c r="D14" s="139"/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1"/>
      <c r="S14" s="142"/>
      <c r="T14" s="140"/>
      <c r="U14" s="140"/>
      <c r="V14" s="140"/>
      <c r="W14" s="140"/>
      <c r="X14" s="140"/>
      <c r="Y14" s="140"/>
      <c r="Z14" s="141"/>
      <c r="AA14" s="142"/>
      <c r="AB14" s="140"/>
      <c r="AC14" s="140"/>
      <c r="AD14" s="140"/>
      <c r="AE14" s="140"/>
      <c r="AF14" s="140"/>
      <c r="AG14" s="140"/>
      <c r="AH14" s="141"/>
      <c r="AI14" s="142"/>
      <c r="AJ14" s="140"/>
      <c r="AK14" s="141"/>
      <c r="AL14" s="142"/>
      <c r="AM14" s="140"/>
      <c r="AN14" s="141"/>
      <c r="AO14" s="141"/>
    </row>
    <row r="15" spans="2:41" s="23" customFormat="1" ht="15" customHeight="1">
      <c r="B15" s="28" t="s">
        <v>38</v>
      </c>
      <c r="C15" s="42">
        <f aca="true" t="shared" si="1" ref="C15:C20">S15+AA15+AI15+AL15+SUM(AO15:AO15)</f>
        <v>0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4"/>
      <c r="S15" s="145"/>
      <c r="T15" s="143"/>
      <c r="U15" s="143"/>
      <c r="V15" s="143"/>
      <c r="W15" s="143"/>
      <c r="X15" s="143"/>
      <c r="Y15" s="143"/>
      <c r="Z15" s="144"/>
      <c r="AA15" s="145"/>
      <c r="AB15" s="143"/>
      <c r="AC15" s="143"/>
      <c r="AD15" s="143"/>
      <c r="AE15" s="143"/>
      <c r="AF15" s="143"/>
      <c r="AG15" s="143"/>
      <c r="AH15" s="144"/>
      <c r="AI15" s="145"/>
      <c r="AJ15" s="143"/>
      <c r="AK15" s="144"/>
      <c r="AL15" s="145"/>
      <c r="AM15" s="143"/>
      <c r="AN15" s="144"/>
      <c r="AO15" s="144"/>
    </row>
    <row r="16" spans="2:41" s="23" customFormat="1" ht="15" customHeight="1">
      <c r="B16" s="25" t="s">
        <v>70</v>
      </c>
      <c r="C16" s="42">
        <f t="shared" si="1"/>
        <v>-13.857999999999999</v>
      </c>
      <c r="D16" s="135">
        <v>-0.589</v>
      </c>
      <c r="E16" s="124">
        <v>-0.382</v>
      </c>
      <c r="F16" s="124">
        <v>-0.707</v>
      </c>
      <c r="G16" s="124">
        <v>-0.589</v>
      </c>
      <c r="H16" s="124">
        <v>-0.707</v>
      </c>
      <c r="I16" s="124">
        <v>-0.403</v>
      </c>
      <c r="J16" s="124">
        <v>-0.379</v>
      </c>
      <c r="K16" s="136">
        <v>-0.286</v>
      </c>
      <c r="L16" s="124">
        <v>-0.707</v>
      </c>
      <c r="M16" s="124">
        <v>-0.286</v>
      </c>
      <c r="N16" s="124">
        <v>-0.379</v>
      </c>
      <c r="O16" s="124">
        <v>-0.589</v>
      </c>
      <c r="P16" s="124">
        <v>-0.382</v>
      </c>
      <c r="Q16" s="124">
        <v>-0.345</v>
      </c>
      <c r="R16" s="137">
        <v>-0.707</v>
      </c>
      <c r="S16" s="138">
        <f>SUM(D16:R16)</f>
        <v>-7.436999999999999</v>
      </c>
      <c r="T16" s="135">
        <v>-0.178</v>
      </c>
      <c r="U16" s="124">
        <v>-0.331</v>
      </c>
      <c r="V16" s="124">
        <v>-0.289</v>
      </c>
      <c r="W16" s="124">
        <v>-0.331</v>
      </c>
      <c r="X16" s="124">
        <v>-0.331</v>
      </c>
      <c r="Y16" s="124">
        <v>-0.08</v>
      </c>
      <c r="Z16" s="137">
        <v>-0.331</v>
      </c>
      <c r="AA16" s="138">
        <f>SUM(T16:Z16)</f>
        <v>-1.871</v>
      </c>
      <c r="AB16" s="124">
        <v>-0.481</v>
      </c>
      <c r="AC16" s="135">
        <v>-0.584</v>
      </c>
      <c r="AD16" s="124">
        <v>-0.759</v>
      </c>
      <c r="AE16" s="124">
        <v>-0.584</v>
      </c>
      <c r="AF16" s="124">
        <v>-0.584</v>
      </c>
      <c r="AG16" s="124">
        <v>-0.184</v>
      </c>
      <c r="AH16" s="137">
        <v>-0.759</v>
      </c>
      <c r="AI16" s="138">
        <f>SUM(AB16:AH16)</f>
        <v>-3.935</v>
      </c>
      <c r="AJ16" s="124">
        <v>-0.561</v>
      </c>
      <c r="AK16" s="137">
        <v>-0.027</v>
      </c>
      <c r="AL16" s="138">
        <f>SUM(AJ16:AK16)</f>
        <v>-0.5880000000000001</v>
      </c>
      <c r="AM16" s="124">
        <v>-0.184</v>
      </c>
      <c r="AN16" s="137">
        <v>0.184</v>
      </c>
      <c r="AO16" s="137">
        <v>-0.027</v>
      </c>
    </row>
    <row r="17" spans="2:41" s="23" customFormat="1" ht="15" customHeight="1">
      <c r="B17" s="25">
        <v>2006</v>
      </c>
      <c r="C17" s="42">
        <f t="shared" si="1"/>
        <v>-15.585999999999997</v>
      </c>
      <c r="D17" s="135">
        <v>-0.705</v>
      </c>
      <c r="E17" s="124">
        <v>-0.361</v>
      </c>
      <c r="F17" s="124">
        <v>-0.846</v>
      </c>
      <c r="G17" s="124">
        <v>-0.705</v>
      </c>
      <c r="H17" s="124">
        <v>-0.846</v>
      </c>
      <c r="I17" s="124">
        <v>-0.796</v>
      </c>
      <c r="J17" s="124">
        <v>-0.379</v>
      </c>
      <c r="K17" s="136">
        <v>-0.385</v>
      </c>
      <c r="L17" s="124">
        <v>-0.846</v>
      </c>
      <c r="M17" s="124">
        <v>-0.385</v>
      </c>
      <c r="N17" s="124">
        <v>-0.379</v>
      </c>
      <c r="O17" s="124">
        <v>-0.705</v>
      </c>
      <c r="P17" s="124">
        <v>-0.361</v>
      </c>
      <c r="Q17" s="124">
        <v>-0.345</v>
      </c>
      <c r="R17" s="137">
        <v>-0.846</v>
      </c>
      <c r="S17" s="138">
        <f>SUM(D17:R17)</f>
        <v>-8.889999999999999</v>
      </c>
      <c r="T17" s="135">
        <v>-0.178</v>
      </c>
      <c r="U17" s="124">
        <v>-0.331</v>
      </c>
      <c r="V17" s="124">
        <v>-0.38</v>
      </c>
      <c r="W17" s="124">
        <v>-0.38</v>
      </c>
      <c r="X17" s="124">
        <v>-0.38</v>
      </c>
      <c r="Y17" s="124">
        <v>-0.08</v>
      </c>
      <c r="Z17" s="137">
        <v>-0.38</v>
      </c>
      <c r="AA17" s="138">
        <f>SUM(T17:Z17)</f>
        <v>-2.109</v>
      </c>
      <c r="AB17" s="124">
        <v>-0.481</v>
      </c>
      <c r="AC17" s="135">
        <v>-0.584</v>
      </c>
      <c r="AD17" s="124">
        <v>-0.759</v>
      </c>
      <c r="AE17" s="124">
        <v>-0.584</v>
      </c>
      <c r="AF17" s="124">
        <v>-0.584</v>
      </c>
      <c r="AG17" s="124">
        <v>-0.221</v>
      </c>
      <c r="AH17" s="137">
        <v>-0.759</v>
      </c>
      <c r="AI17" s="138">
        <f>SUM(AB17:AH17)</f>
        <v>-3.972</v>
      </c>
      <c r="AJ17" s="124">
        <v>-0.561</v>
      </c>
      <c r="AK17" s="137">
        <v>-0.027</v>
      </c>
      <c r="AL17" s="138">
        <f>SUM(AJ17:AK17)</f>
        <v>-0.5880000000000001</v>
      </c>
      <c r="AM17" s="124">
        <v>-0.221</v>
      </c>
      <c r="AN17" s="137">
        <v>0.221</v>
      </c>
      <c r="AO17" s="137">
        <v>-0.027</v>
      </c>
    </row>
    <row r="18" spans="2:41" s="23" customFormat="1" ht="15" customHeight="1">
      <c r="B18" s="25">
        <v>2007</v>
      </c>
      <c r="C18" s="42">
        <f t="shared" si="1"/>
        <v>-15.554999999999998</v>
      </c>
      <c r="D18" s="135">
        <v>-0.705</v>
      </c>
      <c r="E18" s="124">
        <v>-0.361</v>
      </c>
      <c r="F18" s="124">
        <v>-0.846</v>
      </c>
      <c r="G18" s="124">
        <v>-0.705</v>
      </c>
      <c r="H18" s="124">
        <v>-0.796</v>
      </c>
      <c r="I18" s="124">
        <v>-0.796</v>
      </c>
      <c r="J18" s="124">
        <v>-0.379</v>
      </c>
      <c r="K18" s="136">
        <v>-0.385</v>
      </c>
      <c r="L18" s="124">
        <v>-0.796</v>
      </c>
      <c r="M18" s="124">
        <v>-0.385</v>
      </c>
      <c r="N18" s="124">
        <v>-0.379</v>
      </c>
      <c r="O18" s="124">
        <v>-0.705</v>
      </c>
      <c r="P18" s="124">
        <v>-0.361</v>
      </c>
      <c r="Q18" s="124">
        <v>-0.345</v>
      </c>
      <c r="R18" s="137">
        <v>-0.796</v>
      </c>
      <c r="S18" s="138">
        <f>SUM(D18:R18)</f>
        <v>-8.74</v>
      </c>
      <c r="T18" s="135">
        <v>-0.19</v>
      </c>
      <c r="U18" s="124">
        <v>-0.394</v>
      </c>
      <c r="V18" s="124">
        <v>-0.382</v>
      </c>
      <c r="W18" s="124">
        <v>-0.394</v>
      </c>
      <c r="X18" s="124">
        <v>-0.394</v>
      </c>
      <c r="Y18" s="124">
        <v>-0.08</v>
      </c>
      <c r="Z18" s="137">
        <v>-0.394</v>
      </c>
      <c r="AA18" s="138">
        <f>SUM(T18:Z18)</f>
        <v>-2.228</v>
      </c>
      <c r="AB18" s="124">
        <v>-0.481</v>
      </c>
      <c r="AC18" s="135">
        <v>-0.584</v>
      </c>
      <c r="AD18" s="124">
        <v>-0.759</v>
      </c>
      <c r="AE18" s="124">
        <v>-0.584</v>
      </c>
      <c r="AF18" s="124">
        <v>-0.584</v>
      </c>
      <c r="AG18" s="124">
        <v>-0.221</v>
      </c>
      <c r="AH18" s="137">
        <v>-0.759</v>
      </c>
      <c r="AI18" s="138">
        <f>SUM(AB18:AH18)</f>
        <v>-3.972</v>
      </c>
      <c r="AJ18" s="124">
        <v>-0.561</v>
      </c>
      <c r="AK18" s="137">
        <v>-0.027</v>
      </c>
      <c r="AL18" s="138">
        <f>SUM(AJ18:AK18)</f>
        <v>-0.5880000000000001</v>
      </c>
      <c r="AM18" s="124">
        <v>-0.221</v>
      </c>
      <c r="AN18" s="137">
        <v>0.221</v>
      </c>
      <c r="AO18" s="137">
        <v>-0.027</v>
      </c>
    </row>
    <row r="19" spans="2:41" s="23" customFormat="1" ht="15" customHeight="1">
      <c r="B19" s="25" t="s">
        <v>36</v>
      </c>
      <c r="C19" s="42">
        <f t="shared" si="1"/>
        <v>-13.857999999999999</v>
      </c>
      <c r="D19" s="135">
        <v>-0.589</v>
      </c>
      <c r="E19" s="124">
        <v>-0.382</v>
      </c>
      <c r="F19" s="124">
        <v>-0.707</v>
      </c>
      <c r="G19" s="124">
        <v>-0.589</v>
      </c>
      <c r="H19" s="124">
        <v>-0.707</v>
      </c>
      <c r="I19" s="124">
        <v>-0.403</v>
      </c>
      <c r="J19" s="124">
        <v>-0.379</v>
      </c>
      <c r="K19" s="136">
        <v>-0.286</v>
      </c>
      <c r="L19" s="124">
        <v>-0.707</v>
      </c>
      <c r="M19" s="124">
        <v>-0.286</v>
      </c>
      <c r="N19" s="124">
        <v>-0.379</v>
      </c>
      <c r="O19" s="124">
        <v>-0.589</v>
      </c>
      <c r="P19" s="124">
        <v>-0.382</v>
      </c>
      <c r="Q19" s="124">
        <v>-0.345</v>
      </c>
      <c r="R19" s="137">
        <v>-0.707</v>
      </c>
      <c r="S19" s="138">
        <f>SUM(D19:R19)</f>
        <v>-7.436999999999999</v>
      </c>
      <c r="T19" s="135">
        <v>-0.178</v>
      </c>
      <c r="U19" s="124">
        <v>-0.331</v>
      </c>
      <c r="V19" s="124">
        <v>-0.289</v>
      </c>
      <c r="W19" s="124">
        <v>-0.331</v>
      </c>
      <c r="X19" s="124">
        <v>-0.331</v>
      </c>
      <c r="Y19" s="124">
        <v>-0.08</v>
      </c>
      <c r="Z19" s="137">
        <v>-0.331</v>
      </c>
      <c r="AA19" s="138">
        <f>SUM(T19:Z19)</f>
        <v>-1.871</v>
      </c>
      <c r="AB19" s="124">
        <v>-0.481</v>
      </c>
      <c r="AC19" s="135">
        <v>-0.584</v>
      </c>
      <c r="AD19" s="124">
        <v>-0.759</v>
      </c>
      <c r="AE19" s="124">
        <v>-0.584</v>
      </c>
      <c r="AF19" s="124">
        <v>-0.584</v>
      </c>
      <c r="AG19" s="124">
        <v>-0.184</v>
      </c>
      <c r="AH19" s="137">
        <v>-0.759</v>
      </c>
      <c r="AI19" s="138">
        <f>SUM(AB19:AH19)</f>
        <v>-3.935</v>
      </c>
      <c r="AJ19" s="124">
        <v>-0.561</v>
      </c>
      <c r="AK19" s="137">
        <v>-0.027</v>
      </c>
      <c r="AL19" s="138">
        <f>SUM(AJ19:AK19)</f>
        <v>-0.5880000000000001</v>
      </c>
      <c r="AM19" s="124">
        <v>-0.184</v>
      </c>
      <c r="AN19" s="137">
        <v>0.184</v>
      </c>
      <c r="AO19" s="137">
        <v>-0.027</v>
      </c>
    </row>
    <row r="20" spans="2:41" s="23" customFormat="1" ht="15" customHeight="1">
      <c r="B20" s="25" t="s">
        <v>37</v>
      </c>
      <c r="C20" s="42">
        <f t="shared" si="1"/>
        <v>-15.554999999999998</v>
      </c>
      <c r="D20" s="135">
        <v>-0.705</v>
      </c>
      <c r="E20" s="124">
        <v>-0.361</v>
      </c>
      <c r="F20" s="124">
        <v>-0.846</v>
      </c>
      <c r="G20" s="124">
        <v>-0.705</v>
      </c>
      <c r="H20" s="124">
        <v>-0.796</v>
      </c>
      <c r="I20" s="124">
        <v>-0.796</v>
      </c>
      <c r="J20" s="124">
        <v>-0.379</v>
      </c>
      <c r="K20" s="136">
        <v>-0.385</v>
      </c>
      <c r="L20" s="124">
        <v>-0.796</v>
      </c>
      <c r="M20" s="124">
        <v>-0.385</v>
      </c>
      <c r="N20" s="124">
        <v>-0.379</v>
      </c>
      <c r="O20" s="124">
        <v>-0.705</v>
      </c>
      <c r="P20" s="124">
        <v>-0.361</v>
      </c>
      <c r="Q20" s="124">
        <v>-0.345</v>
      </c>
      <c r="R20" s="137">
        <v>-0.796</v>
      </c>
      <c r="S20" s="138">
        <f>SUM(D20:R20)</f>
        <v>-8.74</v>
      </c>
      <c r="T20" s="135">
        <v>-0.19</v>
      </c>
      <c r="U20" s="124">
        <v>-0.394</v>
      </c>
      <c r="V20" s="124">
        <v>-0.382</v>
      </c>
      <c r="W20" s="124">
        <v>-0.394</v>
      </c>
      <c r="X20" s="124">
        <v>-0.394</v>
      </c>
      <c r="Y20" s="124">
        <v>-0.08</v>
      </c>
      <c r="Z20" s="137">
        <v>-0.394</v>
      </c>
      <c r="AA20" s="138">
        <f>SUM(T20:Z20)</f>
        <v>-2.228</v>
      </c>
      <c r="AB20" s="124">
        <v>-0.481</v>
      </c>
      <c r="AC20" s="135">
        <v>-0.584</v>
      </c>
      <c r="AD20" s="124">
        <v>-0.759</v>
      </c>
      <c r="AE20" s="124">
        <v>-0.584</v>
      </c>
      <c r="AF20" s="124">
        <v>-0.584</v>
      </c>
      <c r="AG20" s="124">
        <v>-0.221</v>
      </c>
      <c r="AH20" s="137">
        <v>-0.759</v>
      </c>
      <c r="AI20" s="138">
        <f>SUM(AB20:AH20)</f>
        <v>-3.972</v>
      </c>
      <c r="AJ20" s="124">
        <v>-0.561</v>
      </c>
      <c r="AK20" s="137">
        <v>-0.027</v>
      </c>
      <c r="AL20" s="138">
        <f>SUM(AJ20:AK20)</f>
        <v>-0.5880000000000001</v>
      </c>
      <c r="AM20" s="124">
        <v>-0.221</v>
      </c>
      <c r="AN20" s="137">
        <v>0.221</v>
      </c>
      <c r="AO20" s="137">
        <v>-0.027</v>
      </c>
    </row>
    <row r="21" spans="2:41" ht="8.25" customHeight="1">
      <c r="B21" s="26"/>
      <c r="C21" s="27"/>
      <c r="D21" s="139"/>
      <c r="E21" s="139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1"/>
      <c r="S21" s="142"/>
      <c r="T21" s="140"/>
      <c r="U21" s="140"/>
      <c r="V21" s="140"/>
      <c r="W21" s="140"/>
      <c r="X21" s="140"/>
      <c r="Y21" s="140"/>
      <c r="Z21" s="141"/>
      <c r="AA21" s="142"/>
      <c r="AB21" s="140"/>
      <c r="AC21" s="140"/>
      <c r="AD21" s="140"/>
      <c r="AE21" s="140"/>
      <c r="AF21" s="140"/>
      <c r="AG21" s="140"/>
      <c r="AH21" s="141"/>
      <c r="AI21" s="142"/>
      <c r="AJ21" s="140"/>
      <c r="AK21" s="141"/>
      <c r="AL21" s="142"/>
      <c r="AM21" s="140"/>
      <c r="AN21" s="141"/>
      <c r="AO21" s="141"/>
    </row>
    <row r="22" spans="2:41" s="23" customFormat="1" ht="15" customHeight="1">
      <c r="B22" s="28" t="s">
        <v>39</v>
      </c>
      <c r="C22" s="42">
        <f aca="true" t="shared" si="2" ref="C22:C27">S22+AA22+AI22+AL22+SUM(AO22:AO22)</f>
        <v>0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4"/>
      <c r="S22" s="145"/>
      <c r="T22" s="143"/>
      <c r="U22" s="143"/>
      <c r="V22" s="143"/>
      <c r="W22" s="143"/>
      <c r="X22" s="143"/>
      <c r="Y22" s="143"/>
      <c r="Z22" s="144"/>
      <c r="AA22" s="145"/>
      <c r="AB22" s="143"/>
      <c r="AC22" s="143"/>
      <c r="AD22" s="143"/>
      <c r="AE22" s="143"/>
      <c r="AF22" s="143"/>
      <c r="AG22" s="143"/>
      <c r="AH22" s="144"/>
      <c r="AI22" s="145"/>
      <c r="AJ22" s="143"/>
      <c r="AK22" s="144"/>
      <c r="AL22" s="145"/>
      <c r="AM22" s="143"/>
      <c r="AN22" s="144"/>
      <c r="AO22" s="144"/>
    </row>
    <row r="23" spans="2:41" s="23" customFormat="1" ht="15" customHeight="1">
      <c r="B23" s="25" t="s">
        <v>70</v>
      </c>
      <c r="C23" s="42">
        <f t="shared" si="2"/>
        <v>-15.670999999999996</v>
      </c>
      <c r="D23" s="135">
        <v>-0.694</v>
      </c>
      <c r="E23" s="124">
        <v>-0.412</v>
      </c>
      <c r="F23" s="124">
        <v>-0.833</v>
      </c>
      <c r="G23" s="124">
        <v>-0.694</v>
      </c>
      <c r="H23" s="124">
        <v>-0.833</v>
      </c>
      <c r="I23" s="124">
        <v>-0.485</v>
      </c>
      <c r="J23" s="124">
        <v>-0.478</v>
      </c>
      <c r="K23" s="136">
        <v>-0.286</v>
      </c>
      <c r="L23" s="124">
        <v>-0.833</v>
      </c>
      <c r="M23" s="124">
        <v>-0.286</v>
      </c>
      <c r="N23" s="124">
        <v>-0.478</v>
      </c>
      <c r="O23" s="124">
        <v>-0.694</v>
      </c>
      <c r="P23" s="124">
        <v>-0.412</v>
      </c>
      <c r="Q23" s="124">
        <v>-0.482</v>
      </c>
      <c r="R23" s="137">
        <v>-0.833</v>
      </c>
      <c r="S23" s="138">
        <f>SUM(D23:R23)</f>
        <v>-8.732999999999999</v>
      </c>
      <c r="T23" s="135">
        <v>-0.194</v>
      </c>
      <c r="U23" s="124">
        <v>-0.337</v>
      </c>
      <c r="V23" s="124">
        <v>-0.354</v>
      </c>
      <c r="W23" s="124">
        <v>-0.354</v>
      </c>
      <c r="X23" s="124">
        <v>-0.354</v>
      </c>
      <c r="Y23" s="124">
        <v>-0.08</v>
      </c>
      <c r="Z23" s="137">
        <v>-0.354</v>
      </c>
      <c r="AA23" s="138">
        <f>SUM(T23:Z23)</f>
        <v>-2.027</v>
      </c>
      <c r="AB23" s="124">
        <v>-0.597</v>
      </c>
      <c r="AC23" s="135">
        <v>-0.581</v>
      </c>
      <c r="AD23" s="124">
        <v>-0.755</v>
      </c>
      <c r="AE23" s="124">
        <v>-0.581</v>
      </c>
      <c r="AF23" s="124">
        <v>-0.581</v>
      </c>
      <c r="AG23" s="124">
        <v>-0.184</v>
      </c>
      <c r="AH23" s="137">
        <v>-0.755</v>
      </c>
      <c r="AI23" s="138">
        <f>SUM(AB23:AH23)</f>
        <v>-4.034</v>
      </c>
      <c r="AJ23" s="124">
        <v>-0.823</v>
      </c>
      <c r="AK23" s="137">
        <v>-0.027</v>
      </c>
      <c r="AL23" s="138">
        <f>SUM(AJ23:AK23)</f>
        <v>-0.85</v>
      </c>
      <c r="AM23" s="124">
        <v>-0.184</v>
      </c>
      <c r="AN23" s="137">
        <v>0.184</v>
      </c>
      <c r="AO23" s="137">
        <v>-0.027</v>
      </c>
    </row>
    <row r="24" spans="2:41" s="23" customFormat="1" ht="15" customHeight="1">
      <c r="B24" s="25">
        <v>2006</v>
      </c>
      <c r="C24" s="42">
        <f t="shared" si="2"/>
        <v>-16.715</v>
      </c>
      <c r="D24" s="135">
        <v>-0.75</v>
      </c>
      <c r="E24" s="124">
        <v>-0.401</v>
      </c>
      <c r="F24" s="124">
        <v>-0.9</v>
      </c>
      <c r="G24" s="124">
        <v>-0.75</v>
      </c>
      <c r="H24" s="124">
        <v>-0.9</v>
      </c>
      <c r="I24" s="124">
        <v>-0.796</v>
      </c>
      <c r="J24" s="124">
        <v>-0.478</v>
      </c>
      <c r="K24" s="136">
        <v>-0.385</v>
      </c>
      <c r="L24" s="124">
        <v>-0.9</v>
      </c>
      <c r="M24" s="124">
        <v>-0.385</v>
      </c>
      <c r="N24" s="124">
        <v>-0.478</v>
      </c>
      <c r="O24" s="124">
        <v>-0.75</v>
      </c>
      <c r="P24" s="124">
        <v>-0.401</v>
      </c>
      <c r="Q24" s="124">
        <v>-0.482</v>
      </c>
      <c r="R24" s="137">
        <v>-0.9</v>
      </c>
      <c r="S24" s="138">
        <f>SUM(D24:R24)</f>
        <v>-9.655999999999999</v>
      </c>
      <c r="T24" s="135">
        <v>-0.194</v>
      </c>
      <c r="U24" s="124">
        <v>-0.337</v>
      </c>
      <c r="V24" s="124">
        <v>-0.375</v>
      </c>
      <c r="W24" s="124">
        <v>-0.375</v>
      </c>
      <c r="X24" s="124">
        <v>-0.375</v>
      </c>
      <c r="Y24" s="124">
        <v>-0.08</v>
      </c>
      <c r="Z24" s="137">
        <v>-0.375</v>
      </c>
      <c r="AA24" s="138">
        <f>SUM(T24:Z24)</f>
        <v>-2.111</v>
      </c>
      <c r="AB24" s="124">
        <v>-0.597</v>
      </c>
      <c r="AC24" s="135">
        <v>-0.581</v>
      </c>
      <c r="AD24" s="124">
        <v>-0.755</v>
      </c>
      <c r="AE24" s="124">
        <v>-0.581</v>
      </c>
      <c r="AF24" s="124">
        <v>-0.581</v>
      </c>
      <c r="AG24" s="124">
        <v>-0.221</v>
      </c>
      <c r="AH24" s="137">
        <v>-0.755</v>
      </c>
      <c r="AI24" s="138">
        <f>SUM(AB24:AH24)</f>
        <v>-4.071</v>
      </c>
      <c r="AJ24" s="124">
        <v>-0.823</v>
      </c>
      <c r="AK24" s="137">
        <v>-0.027</v>
      </c>
      <c r="AL24" s="138">
        <f>SUM(AJ24:AK24)</f>
        <v>-0.85</v>
      </c>
      <c r="AM24" s="124">
        <v>-0.221</v>
      </c>
      <c r="AN24" s="137">
        <v>0.221</v>
      </c>
      <c r="AO24" s="137">
        <v>-0.027</v>
      </c>
    </row>
    <row r="25" spans="2:41" s="23" customFormat="1" ht="15" customHeight="1">
      <c r="B25" s="25">
        <v>2007</v>
      </c>
      <c r="C25" s="42">
        <f t="shared" si="2"/>
        <v>-16.791</v>
      </c>
      <c r="D25" s="135">
        <v>-0.75</v>
      </c>
      <c r="E25" s="124">
        <v>-0.395</v>
      </c>
      <c r="F25" s="124">
        <v>-0.9</v>
      </c>
      <c r="G25" s="124">
        <v>-0.75</v>
      </c>
      <c r="H25" s="124">
        <v>-0.796</v>
      </c>
      <c r="I25" s="124">
        <v>-0.796</v>
      </c>
      <c r="J25" s="124">
        <v>-0.478</v>
      </c>
      <c r="K25" s="136">
        <v>-0.385</v>
      </c>
      <c r="L25" s="124">
        <v>-0.796</v>
      </c>
      <c r="M25" s="124">
        <v>-0.385</v>
      </c>
      <c r="N25" s="124">
        <v>-0.478</v>
      </c>
      <c r="O25" s="124">
        <v>-0.75</v>
      </c>
      <c r="P25" s="124">
        <v>-0.395</v>
      </c>
      <c r="Q25" s="124">
        <v>-0.482</v>
      </c>
      <c r="R25" s="137">
        <v>-0.796</v>
      </c>
      <c r="S25" s="138">
        <f>SUM(D25:R25)</f>
        <v>-9.331999999999999</v>
      </c>
      <c r="T25" s="135">
        <v>-0.207</v>
      </c>
      <c r="U25" s="124">
        <v>-0.4</v>
      </c>
      <c r="V25" s="124">
        <v>-0.456</v>
      </c>
      <c r="W25" s="124">
        <v>-0.456</v>
      </c>
      <c r="X25" s="124">
        <v>-0.456</v>
      </c>
      <c r="Y25" s="124">
        <v>-0.08</v>
      </c>
      <c r="Z25" s="137">
        <v>-0.456</v>
      </c>
      <c r="AA25" s="138">
        <f>SUM(T25:Z25)</f>
        <v>-2.5109999999999997</v>
      </c>
      <c r="AB25" s="124">
        <v>-0.597</v>
      </c>
      <c r="AC25" s="135">
        <v>-0.581</v>
      </c>
      <c r="AD25" s="124">
        <v>-0.755</v>
      </c>
      <c r="AE25" s="124">
        <v>-0.581</v>
      </c>
      <c r="AF25" s="124">
        <v>-0.581</v>
      </c>
      <c r="AG25" s="124">
        <v>-0.221</v>
      </c>
      <c r="AH25" s="137">
        <v>-0.755</v>
      </c>
      <c r="AI25" s="138">
        <f>SUM(AB25:AH25)</f>
        <v>-4.071</v>
      </c>
      <c r="AJ25" s="124">
        <v>-0.823</v>
      </c>
      <c r="AK25" s="137">
        <v>-0.027</v>
      </c>
      <c r="AL25" s="138">
        <f>SUM(AJ25:AK25)</f>
        <v>-0.85</v>
      </c>
      <c r="AM25" s="124">
        <v>-0.221</v>
      </c>
      <c r="AN25" s="137">
        <v>0.221</v>
      </c>
      <c r="AO25" s="137">
        <v>-0.027</v>
      </c>
    </row>
    <row r="26" spans="2:41" s="23" customFormat="1" ht="15" customHeight="1">
      <c r="B26" s="25" t="s">
        <v>36</v>
      </c>
      <c r="C26" s="42">
        <f t="shared" si="2"/>
        <v>-15.670999999999996</v>
      </c>
      <c r="D26" s="135">
        <v>-0.694</v>
      </c>
      <c r="E26" s="124">
        <v>-0.412</v>
      </c>
      <c r="F26" s="124">
        <v>-0.833</v>
      </c>
      <c r="G26" s="124">
        <v>-0.694</v>
      </c>
      <c r="H26" s="124">
        <v>-0.833</v>
      </c>
      <c r="I26" s="124">
        <v>-0.485</v>
      </c>
      <c r="J26" s="124">
        <v>-0.478</v>
      </c>
      <c r="K26" s="136">
        <v>-0.286</v>
      </c>
      <c r="L26" s="124">
        <v>-0.833</v>
      </c>
      <c r="M26" s="124">
        <v>-0.286</v>
      </c>
      <c r="N26" s="124">
        <v>-0.478</v>
      </c>
      <c r="O26" s="124">
        <v>-0.694</v>
      </c>
      <c r="P26" s="124">
        <v>-0.412</v>
      </c>
      <c r="Q26" s="124">
        <v>-0.482</v>
      </c>
      <c r="R26" s="137">
        <v>-0.833</v>
      </c>
      <c r="S26" s="138">
        <f>SUM(D26:R26)</f>
        <v>-8.732999999999999</v>
      </c>
      <c r="T26" s="135">
        <v>-0.194</v>
      </c>
      <c r="U26" s="124">
        <v>-0.337</v>
      </c>
      <c r="V26" s="124">
        <v>-0.354</v>
      </c>
      <c r="W26" s="124">
        <v>-0.354</v>
      </c>
      <c r="X26" s="124">
        <v>-0.354</v>
      </c>
      <c r="Y26" s="124">
        <v>-0.08</v>
      </c>
      <c r="Z26" s="137">
        <v>-0.354</v>
      </c>
      <c r="AA26" s="138">
        <f>SUM(T26:Z26)</f>
        <v>-2.027</v>
      </c>
      <c r="AB26" s="124">
        <v>-0.597</v>
      </c>
      <c r="AC26" s="135">
        <v>-0.581</v>
      </c>
      <c r="AD26" s="124">
        <v>-0.755</v>
      </c>
      <c r="AE26" s="124">
        <v>-0.581</v>
      </c>
      <c r="AF26" s="124">
        <v>-0.581</v>
      </c>
      <c r="AG26" s="124">
        <v>-0.184</v>
      </c>
      <c r="AH26" s="137">
        <v>-0.755</v>
      </c>
      <c r="AI26" s="138">
        <f>SUM(AB26:AH26)</f>
        <v>-4.034</v>
      </c>
      <c r="AJ26" s="124">
        <v>-0.823</v>
      </c>
      <c r="AK26" s="137">
        <v>-0.027</v>
      </c>
      <c r="AL26" s="138">
        <f>SUM(AJ26:AK26)</f>
        <v>-0.85</v>
      </c>
      <c r="AM26" s="124">
        <v>-0.184</v>
      </c>
      <c r="AN26" s="137">
        <v>0.184</v>
      </c>
      <c r="AO26" s="137">
        <v>-0.027</v>
      </c>
    </row>
    <row r="27" spans="2:41" s="23" customFormat="1" ht="15" customHeight="1">
      <c r="B27" s="25" t="s">
        <v>37</v>
      </c>
      <c r="C27" s="42">
        <f t="shared" si="2"/>
        <v>-16.791</v>
      </c>
      <c r="D27" s="135">
        <v>-0.75</v>
      </c>
      <c r="E27" s="124">
        <v>-0.395</v>
      </c>
      <c r="F27" s="124">
        <v>-0.9</v>
      </c>
      <c r="G27" s="124">
        <v>-0.75</v>
      </c>
      <c r="H27" s="124">
        <v>-0.796</v>
      </c>
      <c r="I27" s="124">
        <v>-0.796</v>
      </c>
      <c r="J27" s="124">
        <v>-0.478</v>
      </c>
      <c r="K27" s="136">
        <v>-0.385</v>
      </c>
      <c r="L27" s="124">
        <v>-0.796</v>
      </c>
      <c r="M27" s="124">
        <v>-0.385</v>
      </c>
      <c r="N27" s="124">
        <v>-0.478</v>
      </c>
      <c r="O27" s="124">
        <v>-0.75</v>
      </c>
      <c r="P27" s="124">
        <v>-0.395</v>
      </c>
      <c r="Q27" s="124">
        <v>-0.482</v>
      </c>
      <c r="R27" s="137">
        <v>-0.796</v>
      </c>
      <c r="S27" s="138">
        <f>SUM(D27:R27)</f>
        <v>-9.331999999999999</v>
      </c>
      <c r="T27" s="135">
        <v>-0.207</v>
      </c>
      <c r="U27" s="124">
        <v>-0.4</v>
      </c>
      <c r="V27" s="124">
        <v>-0.456</v>
      </c>
      <c r="W27" s="124">
        <v>-0.456</v>
      </c>
      <c r="X27" s="124">
        <v>-0.456</v>
      </c>
      <c r="Y27" s="124">
        <v>-0.08</v>
      </c>
      <c r="Z27" s="137">
        <v>-0.456</v>
      </c>
      <c r="AA27" s="138">
        <f>SUM(T27:Z27)</f>
        <v>-2.5109999999999997</v>
      </c>
      <c r="AB27" s="124">
        <v>-0.597</v>
      </c>
      <c r="AC27" s="135">
        <v>-0.581</v>
      </c>
      <c r="AD27" s="124">
        <v>-0.755</v>
      </c>
      <c r="AE27" s="124">
        <v>-0.581</v>
      </c>
      <c r="AF27" s="124">
        <v>-0.581</v>
      </c>
      <c r="AG27" s="124">
        <v>-0.221</v>
      </c>
      <c r="AH27" s="137">
        <v>-0.755</v>
      </c>
      <c r="AI27" s="138">
        <f>SUM(AB27:AH27)</f>
        <v>-4.071</v>
      </c>
      <c r="AJ27" s="124">
        <v>-0.823</v>
      </c>
      <c r="AK27" s="137">
        <v>-0.027</v>
      </c>
      <c r="AL27" s="138">
        <f>SUM(AJ27:AK27)</f>
        <v>-0.85</v>
      </c>
      <c r="AM27" s="124">
        <v>-0.221</v>
      </c>
      <c r="AN27" s="137">
        <v>0.221</v>
      </c>
      <c r="AO27" s="137">
        <v>-0.027</v>
      </c>
    </row>
    <row r="28" spans="2:41" ht="8.25" customHeight="1">
      <c r="B28" s="26"/>
      <c r="C28" s="27"/>
      <c r="D28" s="139"/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1"/>
      <c r="S28" s="142"/>
      <c r="T28" s="140"/>
      <c r="U28" s="140"/>
      <c r="V28" s="140"/>
      <c r="W28" s="140"/>
      <c r="X28" s="140"/>
      <c r="Y28" s="140"/>
      <c r="Z28" s="141"/>
      <c r="AA28" s="142"/>
      <c r="AB28" s="140"/>
      <c r="AC28" s="140"/>
      <c r="AD28" s="140"/>
      <c r="AE28" s="140"/>
      <c r="AF28" s="140"/>
      <c r="AG28" s="140"/>
      <c r="AH28" s="141"/>
      <c r="AI28" s="142"/>
      <c r="AJ28" s="140"/>
      <c r="AK28" s="141"/>
      <c r="AL28" s="142"/>
      <c r="AM28" s="140"/>
      <c r="AN28" s="141"/>
      <c r="AO28" s="141"/>
    </row>
    <row r="29" spans="2:41" s="23" customFormat="1" ht="15" customHeight="1">
      <c r="B29" s="28" t="s">
        <v>40</v>
      </c>
      <c r="C29" s="42">
        <f aca="true" t="shared" si="3" ref="C29:C34">S29+AA29+AI29+AL29+SUM(AO29:AO29)</f>
        <v>0</v>
      </c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4"/>
      <c r="S29" s="145"/>
      <c r="T29" s="143"/>
      <c r="U29" s="143"/>
      <c r="V29" s="143"/>
      <c r="W29" s="143"/>
      <c r="X29" s="143"/>
      <c r="Y29" s="143"/>
      <c r="Z29" s="144"/>
      <c r="AA29" s="145"/>
      <c r="AB29" s="143"/>
      <c r="AC29" s="143"/>
      <c r="AD29" s="143"/>
      <c r="AE29" s="143"/>
      <c r="AF29" s="143"/>
      <c r="AG29" s="143"/>
      <c r="AH29" s="144"/>
      <c r="AI29" s="145"/>
      <c r="AJ29" s="143"/>
      <c r="AK29" s="144"/>
      <c r="AL29" s="145"/>
      <c r="AM29" s="143"/>
      <c r="AN29" s="144"/>
      <c r="AO29" s="144"/>
    </row>
    <row r="30" spans="2:41" s="23" customFormat="1" ht="15" customHeight="1">
      <c r="B30" s="25" t="s">
        <v>70</v>
      </c>
      <c r="C30" s="42">
        <f t="shared" si="3"/>
        <v>-17.266</v>
      </c>
      <c r="D30" s="135">
        <v>-0.691</v>
      </c>
      <c r="E30" s="124">
        <v>-0.546</v>
      </c>
      <c r="F30" s="124">
        <v>-0.829</v>
      </c>
      <c r="G30" s="124">
        <v>-0.691</v>
      </c>
      <c r="H30" s="124">
        <v>-0.829</v>
      </c>
      <c r="I30" s="124">
        <v>-0.568</v>
      </c>
      <c r="J30" s="124">
        <v>-0.417</v>
      </c>
      <c r="K30" s="136">
        <v>-0.286</v>
      </c>
      <c r="L30" s="124">
        <v>-0.829</v>
      </c>
      <c r="M30" s="124">
        <v>-0.286</v>
      </c>
      <c r="N30" s="124">
        <v>-0.417</v>
      </c>
      <c r="O30" s="124">
        <v>-0.691</v>
      </c>
      <c r="P30" s="124">
        <v>-0.546</v>
      </c>
      <c r="Q30" s="124">
        <v>-0.423</v>
      </c>
      <c r="R30" s="137">
        <v>-0.829</v>
      </c>
      <c r="S30" s="138">
        <f>SUM(D30:R30)</f>
        <v>-8.877999999999998</v>
      </c>
      <c r="T30" s="135">
        <v>-0.187</v>
      </c>
      <c r="U30" s="124">
        <v>-0.463</v>
      </c>
      <c r="V30" s="124">
        <v>-0.354</v>
      </c>
      <c r="W30" s="124">
        <v>-0.463</v>
      </c>
      <c r="X30" s="124">
        <v>-0.463</v>
      </c>
      <c r="Y30" s="124">
        <v>-0.08</v>
      </c>
      <c r="Z30" s="137">
        <v>-0.463</v>
      </c>
      <c r="AA30" s="138">
        <f>SUM(T30:Z30)</f>
        <v>-2.4730000000000003</v>
      </c>
      <c r="AB30" s="124">
        <v>-0.651</v>
      </c>
      <c r="AC30" s="135">
        <v>-0.597</v>
      </c>
      <c r="AD30" s="124">
        <v>-0.776</v>
      </c>
      <c r="AE30" s="124">
        <v>-0.597</v>
      </c>
      <c r="AF30" s="124">
        <v>-0.597</v>
      </c>
      <c r="AG30" s="124">
        <v>-0.184</v>
      </c>
      <c r="AH30" s="137">
        <v>-0.776</v>
      </c>
      <c r="AI30" s="138">
        <f>SUM(AB30:AH30)</f>
        <v>-4.178</v>
      </c>
      <c r="AJ30" s="124">
        <v>-0.859</v>
      </c>
      <c r="AK30" s="137">
        <v>-0.439</v>
      </c>
      <c r="AL30" s="138">
        <f>SUM(AJ30:AK30)</f>
        <v>-1.298</v>
      </c>
      <c r="AM30" s="124">
        <v>-0.184</v>
      </c>
      <c r="AN30" s="137">
        <v>0.184</v>
      </c>
      <c r="AO30" s="137">
        <v>-0.439</v>
      </c>
    </row>
    <row r="31" spans="2:41" s="23" customFormat="1" ht="15" customHeight="1">
      <c r="B31" s="25">
        <v>2006</v>
      </c>
      <c r="C31" s="42">
        <f t="shared" si="3"/>
        <v>-18.293999999999997</v>
      </c>
      <c r="D31" s="135">
        <v>-0.762</v>
      </c>
      <c r="E31" s="124">
        <v>-0.533</v>
      </c>
      <c r="F31" s="124">
        <v>-0.915</v>
      </c>
      <c r="G31" s="124">
        <v>-0.762</v>
      </c>
      <c r="H31" s="124">
        <v>-0.915</v>
      </c>
      <c r="I31" s="124">
        <v>-0.796</v>
      </c>
      <c r="J31" s="124">
        <v>-0.417</v>
      </c>
      <c r="K31" s="136">
        <v>-0.385</v>
      </c>
      <c r="L31" s="124">
        <v>-0.915</v>
      </c>
      <c r="M31" s="124">
        <v>-0.385</v>
      </c>
      <c r="N31" s="124">
        <v>-0.417</v>
      </c>
      <c r="O31" s="124">
        <v>-0.762</v>
      </c>
      <c r="P31" s="124">
        <v>-0.546</v>
      </c>
      <c r="Q31" s="124">
        <v>-0.423</v>
      </c>
      <c r="R31" s="137">
        <v>-0.915</v>
      </c>
      <c r="S31" s="138">
        <f>SUM(D31:R31)</f>
        <v>-9.847999999999999</v>
      </c>
      <c r="T31" s="135">
        <v>-0.187</v>
      </c>
      <c r="U31" s="124">
        <v>-0.463</v>
      </c>
      <c r="V31" s="124">
        <v>-0.375</v>
      </c>
      <c r="W31" s="124">
        <v>-0.463</v>
      </c>
      <c r="X31" s="124">
        <v>-0.463</v>
      </c>
      <c r="Y31" s="124">
        <v>-0.08</v>
      </c>
      <c r="Z31" s="137">
        <v>-0.463</v>
      </c>
      <c r="AA31" s="138">
        <f>SUM(T31:Z31)</f>
        <v>-2.494</v>
      </c>
      <c r="AB31" s="124">
        <v>-0.651</v>
      </c>
      <c r="AC31" s="135">
        <v>-0.597</v>
      </c>
      <c r="AD31" s="124">
        <v>-0.776</v>
      </c>
      <c r="AE31" s="124">
        <v>-0.597</v>
      </c>
      <c r="AF31" s="124">
        <v>-0.597</v>
      </c>
      <c r="AG31" s="124">
        <v>-0.221</v>
      </c>
      <c r="AH31" s="137">
        <v>-0.776</v>
      </c>
      <c r="AI31" s="138">
        <f>SUM(AB31:AH31)</f>
        <v>-4.215</v>
      </c>
      <c r="AJ31" s="124">
        <v>-0.859</v>
      </c>
      <c r="AK31" s="137">
        <v>-0.439</v>
      </c>
      <c r="AL31" s="138">
        <f>SUM(AJ31:AK31)</f>
        <v>-1.298</v>
      </c>
      <c r="AM31" s="124">
        <v>-0.221</v>
      </c>
      <c r="AN31" s="137">
        <v>0.221</v>
      </c>
      <c r="AO31" s="137">
        <v>-0.439</v>
      </c>
    </row>
    <row r="32" spans="2:41" s="23" customFormat="1" ht="15" customHeight="1">
      <c r="B32" s="25">
        <v>2007</v>
      </c>
      <c r="C32" s="42">
        <f t="shared" si="3"/>
        <v>-18.369999999999997</v>
      </c>
      <c r="D32" s="135">
        <v>-0.762</v>
      </c>
      <c r="E32" s="124">
        <v>-0.533</v>
      </c>
      <c r="F32" s="124">
        <v>-0.915</v>
      </c>
      <c r="G32" s="124">
        <v>-0.762</v>
      </c>
      <c r="H32" s="124">
        <v>-0.796</v>
      </c>
      <c r="I32" s="124">
        <v>-0.796</v>
      </c>
      <c r="J32" s="124">
        <v>-0.417</v>
      </c>
      <c r="K32" s="136">
        <v>-0.385</v>
      </c>
      <c r="L32" s="124">
        <v>-0.796</v>
      </c>
      <c r="M32" s="124">
        <v>-0.385</v>
      </c>
      <c r="N32" s="124">
        <v>-0.417</v>
      </c>
      <c r="O32" s="124">
        <v>-0.762</v>
      </c>
      <c r="P32" s="124">
        <v>-0.533</v>
      </c>
      <c r="Q32" s="124">
        <v>-0.423</v>
      </c>
      <c r="R32" s="137">
        <v>-0.796</v>
      </c>
      <c r="S32" s="138">
        <f>SUM(D32:R32)</f>
        <v>-9.477999999999998</v>
      </c>
      <c r="T32" s="135">
        <v>-0.2</v>
      </c>
      <c r="U32" s="124">
        <v>-0.551</v>
      </c>
      <c r="V32" s="124">
        <v>-0.456</v>
      </c>
      <c r="W32" s="124">
        <v>-0.551</v>
      </c>
      <c r="X32" s="124">
        <v>-0.551</v>
      </c>
      <c r="Y32" s="124">
        <v>-0.08</v>
      </c>
      <c r="Z32" s="137">
        <v>-0.551</v>
      </c>
      <c r="AA32" s="138">
        <f>SUM(T32:Z32)</f>
        <v>-2.9400000000000004</v>
      </c>
      <c r="AB32" s="124">
        <v>-0.651</v>
      </c>
      <c r="AC32" s="135">
        <v>-0.597</v>
      </c>
      <c r="AD32" s="124">
        <v>-0.776</v>
      </c>
      <c r="AE32" s="124">
        <v>-0.597</v>
      </c>
      <c r="AF32" s="124">
        <v>-0.597</v>
      </c>
      <c r="AG32" s="124">
        <v>-0.221</v>
      </c>
      <c r="AH32" s="137">
        <v>-0.776</v>
      </c>
      <c r="AI32" s="138">
        <f>SUM(AB32:AH32)</f>
        <v>-4.215</v>
      </c>
      <c r="AJ32" s="124">
        <v>-0.859</v>
      </c>
      <c r="AK32" s="137">
        <v>-0.439</v>
      </c>
      <c r="AL32" s="138">
        <f>SUM(AJ32:AK32)</f>
        <v>-1.298</v>
      </c>
      <c r="AM32" s="124">
        <v>-0.221</v>
      </c>
      <c r="AN32" s="137">
        <v>0.221</v>
      </c>
      <c r="AO32" s="137">
        <v>-0.439</v>
      </c>
    </row>
    <row r="33" spans="2:41" s="23" customFormat="1" ht="15" customHeight="1">
      <c r="B33" s="25" t="s">
        <v>36</v>
      </c>
      <c r="C33" s="42">
        <f t="shared" si="3"/>
        <v>-17.266</v>
      </c>
      <c r="D33" s="135">
        <v>-0.691</v>
      </c>
      <c r="E33" s="124">
        <v>-0.546</v>
      </c>
      <c r="F33" s="124">
        <v>-0.829</v>
      </c>
      <c r="G33" s="124">
        <v>-0.691</v>
      </c>
      <c r="H33" s="124">
        <v>-0.829</v>
      </c>
      <c r="I33" s="124">
        <v>-0.568</v>
      </c>
      <c r="J33" s="124">
        <v>-0.417</v>
      </c>
      <c r="K33" s="136">
        <v>-0.286</v>
      </c>
      <c r="L33" s="124">
        <v>-0.829</v>
      </c>
      <c r="M33" s="124">
        <v>-0.286</v>
      </c>
      <c r="N33" s="124">
        <v>-0.417</v>
      </c>
      <c r="O33" s="124">
        <v>-0.691</v>
      </c>
      <c r="P33" s="124">
        <v>-0.546</v>
      </c>
      <c r="Q33" s="124">
        <v>-0.423</v>
      </c>
      <c r="R33" s="137">
        <v>-0.829</v>
      </c>
      <c r="S33" s="138">
        <f>SUM(D33:R33)</f>
        <v>-8.877999999999998</v>
      </c>
      <c r="T33" s="135">
        <v>-0.187</v>
      </c>
      <c r="U33" s="124">
        <v>-0.463</v>
      </c>
      <c r="V33" s="124">
        <v>-0.354</v>
      </c>
      <c r="W33" s="124">
        <v>-0.463</v>
      </c>
      <c r="X33" s="124">
        <v>-0.463</v>
      </c>
      <c r="Y33" s="124">
        <v>-0.08</v>
      </c>
      <c r="Z33" s="137">
        <v>-0.463</v>
      </c>
      <c r="AA33" s="138">
        <f>SUM(T33:Z33)</f>
        <v>-2.4730000000000003</v>
      </c>
      <c r="AB33" s="124">
        <v>-0.651</v>
      </c>
      <c r="AC33" s="135">
        <v>-0.597</v>
      </c>
      <c r="AD33" s="124">
        <v>-0.776</v>
      </c>
      <c r="AE33" s="124">
        <v>-0.597</v>
      </c>
      <c r="AF33" s="124">
        <v>-0.597</v>
      </c>
      <c r="AG33" s="124">
        <v>-0.184</v>
      </c>
      <c r="AH33" s="137">
        <v>-0.776</v>
      </c>
      <c r="AI33" s="138">
        <f>SUM(AB33:AH33)</f>
        <v>-4.178</v>
      </c>
      <c r="AJ33" s="124">
        <v>-0.859</v>
      </c>
      <c r="AK33" s="137">
        <v>-0.439</v>
      </c>
      <c r="AL33" s="138">
        <f>SUM(AJ33:AK33)</f>
        <v>-1.298</v>
      </c>
      <c r="AM33" s="124">
        <v>-0.184</v>
      </c>
      <c r="AN33" s="137">
        <v>0.184</v>
      </c>
      <c r="AO33" s="137">
        <v>-0.439</v>
      </c>
    </row>
    <row r="34" spans="2:41" s="23" customFormat="1" ht="15" customHeight="1">
      <c r="B34" s="25" t="s">
        <v>37</v>
      </c>
      <c r="C34" s="42">
        <f t="shared" si="3"/>
        <v>-18.382999999999996</v>
      </c>
      <c r="D34" s="135">
        <v>-0.762</v>
      </c>
      <c r="E34" s="124">
        <v>-0.533</v>
      </c>
      <c r="F34" s="124">
        <v>-0.915</v>
      </c>
      <c r="G34" s="124">
        <v>-0.762</v>
      </c>
      <c r="H34" s="124">
        <v>-0.796</v>
      </c>
      <c r="I34" s="124">
        <v>-0.796</v>
      </c>
      <c r="J34" s="124">
        <v>-0.417</v>
      </c>
      <c r="K34" s="136">
        <v>-0.385</v>
      </c>
      <c r="L34" s="124">
        <v>-0.796</v>
      </c>
      <c r="M34" s="124">
        <v>-0.385</v>
      </c>
      <c r="N34" s="124">
        <v>-0.417</v>
      </c>
      <c r="O34" s="124">
        <v>-0.762</v>
      </c>
      <c r="P34" s="124">
        <v>-0.546</v>
      </c>
      <c r="Q34" s="124">
        <v>-0.423</v>
      </c>
      <c r="R34" s="137">
        <v>-0.796</v>
      </c>
      <c r="S34" s="138">
        <f>SUM(D34:R34)</f>
        <v>-9.490999999999998</v>
      </c>
      <c r="T34" s="135">
        <v>-0.2</v>
      </c>
      <c r="U34" s="124">
        <v>-0.551</v>
      </c>
      <c r="V34" s="124">
        <v>-0.456</v>
      </c>
      <c r="W34" s="124">
        <v>-0.551</v>
      </c>
      <c r="X34" s="124">
        <v>-0.551</v>
      </c>
      <c r="Y34" s="124">
        <v>-0.08</v>
      </c>
      <c r="Z34" s="137">
        <v>-0.551</v>
      </c>
      <c r="AA34" s="138">
        <f>SUM(T34:Z34)</f>
        <v>-2.9400000000000004</v>
      </c>
      <c r="AB34" s="124">
        <v>-0.651</v>
      </c>
      <c r="AC34" s="135">
        <v>-0.597</v>
      </c>
      <c r="AD34" s="124">
        <v>-0.776</v>
      </c>
      <c r="AE34" s="124">
        <v>-0.597</v>
      </c>
      <c r="AF34" s="124">
        <v>-0.597</v>
      </c>
      <c r="AG34" s="124">
        <v>-0.221</v>
      </c>
      <c r="AH34" s="137">
        <v>-0.776</v>
      </c>
      <c r="AI34" s="138">
        <f>SUM(AB34:AH34)</f>
        <v>-4.215</v>
      </c>
      <c r="AJ34" s="124">
        <v>-0.859</v>
      </c>
      <c r="AK34" s="137">
        <v>-0.439</v>
      </c>
      <c r="AL34" s="138">
        <f>SUM(AJ34:AK34)</f>
        <v>-1.298</v>
      </c>
      <c r="AM34" s="124">
        <v>-0.221</v>
      </c>
      <c r="AN34" s="137">
        <v>0.221</v>
      </c>
      <c r="AO34" s="137">
        <v>-0.439</v>
      </c>
    </row>
    <row r="35" spans="2:41" ht="8.25" customHeight="1">
      <c r="B35" s="26"/>
      <c r="C35" s="27"/>
      <c r="D35" s="139"/>
      <c r="E35" s="139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1"/>
      <c r="S35" s="142"/>
      <c r="T35" s="140"/>
      <c r="U35" s="140"/>
      <c r="V35" s="140"/>
      <c r="W35" s="140"/>
      <c r="X35" s="140"/>
      <c r="Y35" s="140"/>
      <c r="Z35" s="141"/>
      <c r="AA35" s="142"/>
      <c r="AB35" s="140"/>
      <c r="AC35" s="140"/>
      <c r="AD35" s="140"/>
      <c r="AE35" s="140"/>
      <c r="AF35" s="140"/>
      <c r="AG35" s="140"/>
      <c r="AH35" s="141"/>
      <c r="AI35" s="142"/>
      <c r="AJ35" s="140"/>
      <c r="AK35" s="141"/>
      <c r="AL35" s="142"/>
      <c r="AM35" s="140"/>
      <c r="AN35" s="141"/>
      <c r="AO35" s="141"/>
    </row>
    <row r="36" spans="2:41" s="23" customFormat="1" ht="15" customHeight="1">
      <c r="B36" s="28" t="s">
        <v>41</v>
      </c>
      <c r="C36" s="42">
        <f aca="true" t="shared" si="4" ref="C36:C41">S36+AA36+AI36+AL36+SUM(AO36:AO36)</f>
        <v>0</v>
      </c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4"/>
      <c r="S36" s="145"/>
      <c r="T36" s="143"/>
      <c r="U36" s="143"/>
      <c r="V36" s="143"/>
      <c r="W36" s="143"/>
      <c r="X36" s="143"/>
      <c r="Y36" s="143"/>
      <c r="Z36" s="144"/>
      <c r="AA36" s="145"/>
      <c r="AB36" s="143"/>
      <c r="AC36" s="143"/>
      <c r="AD36" s="143"/>
      <c r="AE36" s="143"/>
      <c r="AF36" s="143"/>
      <c r="AG36" s="143"/>
      <c r="AH36" s="144"/>
      <c r="AI36" s="145"/>
      <c r="AJ36" s="143"/>
      <c r="AK36" s="144"/>
      <c r="AL36" s="145"/>
      <c r="AM36" s="143"/>
      <c r="AN36" s="144"/>
      <c r="AO36" s="144"/>
    </row>
    <row r="37" spans="2:41" s="23" customFormat="1" ht="15" customHeight="1">
      <c r="B37" s="25" t="s">
        <v>70</v>
      </c>
      <c r="C37" s="42">
        <f t="shared" si="4"/>
        <v>-17.331999999999997</v>
      </c>
      <c r="D37" s="135">
        <v>-0.691</v>
      </c>
      <c r="E37" s="124">
        <v>-0.546</v>
      </c>
      <c r="F37" s="124">
        <v>-0.829</v>
      </c>
      <c r="G37" s="124">
        <v>-0.691</v>
      </c>
      <c r="H37" s="124">
        <v>-0.829</v>
      </c>
      <c r="I37" s="124">
        <v>-0.568</v>
      </c>
      <c r="J37" s="124">
        <v>-0.405</v>
      </c>
      <c r="K37" s="136">
        <v>-0.286</v>
      </c>
      <c r="L37" s="124">
        <v>-0.829</v>
      </c>
      <c r="M37" s="124">
        <v>-0.286</v>
      </c>
      <c r="N37" s="124">
        <v>-0.405</v>
      </c>
      <c r="O37" s="124">
        <v>-0.691</v>
      </c>
      <c r="P37" s="124">
        <v>-0.546</v>
      </c>
      <c r="Q37" s="124">
        <v>-0.423</v>
      </c>
      <c r="R37" s="137">
        <v>-0.829</v>
      </c>
      <c r="S37" s="138">
        <f>SUM(D37:R37)</f>
        <v>-8.854</v>
      </c>
      <c r="T37" s="135">
        <v>-0.262</v>
      </c>
      <c r="U37" s="124">
        <v>-0.463</v>
      </c>
      <c r="V37" s="124">
        <v>-0.354</v>
      </c>
      <c r="W37" s="124">
        <v>-0.463</v>
      </c>
      <c r="X37" s="124">
        <v>-0.463</v>
      </c>
      <c r="Y37" s="124">
        <v>-0.08</v>
      </c>
      <c r="Z37" s="137">
        <v>-0.463</v>
      </c>
      <c r="AA37" s="138">
        <f>SUM(T37:Z37)</f>
        <v>-2.5480000000000005</v>
      </c>
      <c r="AB37" s="124">
        <v>-0.651</v>
      </c>
      <c r="AC37" s="135">
        <v>-0.597</v>
      </c>
      <c r="AD37" s="124">
        <v>-0.776</v>
      </c>
      <c r="AE37" s="124">
        <v>-0.597</v>
      </c>
      <c r="AF37" s="124">
        <v>-0.597</v>
      </c>
      <c r="AG37" s="124">
        <v>-0.184</v>
      </c>
      <c r="AH37" s="137">
        <v>-0.776</v>
      </c>
      <c r="AI37" s="138">
        <f>SUM(AB37:AH37)</f>
        <v>-4.178</v>
      </c>
      <c r="AJ37" s="124">
        <v>-0.874</v>
      </c>
      <c r="AK37" s="137">
        <v>-0.439</v>
      </c>
      <c r="AL37" s="138">
        <f>SUM(AJ37:AK37)</f>
        <v>-1.313</v>
      </c>
      <c r="AM37" s="124">
        <v>-0.184</v>
      </c>
      <c r="AN37" s="137">
        <v>0.184</v>
      </c>
      <c r="AO37" s="137">
        <v>-0.439</v>
      </c>
    </row>
    <row r="38" spans="2:41" s="23" customFormat="1" ht="15" customHeight="1">
      <c r="B38" s="25">
        <v>2006</v>
      </c>
      <c r="C38" s="42">
        <f t="shared" si="4"/>
        <v>-18.373</v>
      </c>
      <c r="D38" s="135">
        <v>-0.762</v>
      </c>
      <c r="E38" s="124">
        <v>-0.546</v>
      </c>
      <c r="F38" s="124">
        <v>-0.915</v>
      </c>
      <c r="G38" s="124">
        <v>-0.762</v>
      </c>
      <c r="H38" s="124">
        <v>-0.915</v>
      </c>
      <c r="I38" s="124">
        <v>-0.796</v>
      </c>
      <c r="J38" s="124">
        <v>-0.405</v>
      </c>
      <c r="K38" s="136">
        <v>-0.385</v>
      </c>
      <c r="L38" s="124">
        <v>-0.915</v>
      </c>
      <c r="M38" s="124">
        <v>-0.385</v>
      </c>
      <c r="N38" s="124">
        <v>-0.405</v>
      </c>
      <c r="O38" s="124">
        <v>-0.762</v>
      </c>
      <c r="P38" s="124">
        <v>-0.546</v>
      </c>
      <c r="Q38" s="124">
        <v>-0.423</v>
      </c>
      <c r="R38" s="137">
        <v>-0.915</v>
      </c>
      <c r="S38" s="138">
        <f>SUM(D38:R38)</f>
        <v>-9.837</v>
      </c>
      <c r="T38" s="135">
        <v>-0.262</v>
      </c>
      <c r="U38" s="124">
        <v>-0.463</v>
      </c>
      <c r="V38" s="124">
        <v>-0.375</v>
      </c>
      <c r="W38" s="124">
        <v>-0.463</v>
      </c>
      <c r="X38" s="124">
        <v>-0.463</v>
      </c>
      <c r="Y38" s="124">
        <v>-0.08</v>
      </c>
      <c r="Z38" s="137">
        <v>-0.463</v>
      </c>
      <c r="AA38" s="138">
        <f>SUM(T38:Z38)</f>
        <v>-2.5690000000000004</v>
      </c>
      <c r="AB38" s="124">
        <v>-0.651</v>
      </c>
      <c r="AC38" s="135">
        <v>-0.597</v>
      </c>
      <c r="AD38" s="124">
        <v>-0.776</v>
      </c>
      <c r="AE38" s="124">
        <v>-0.597</v>
      </c>
      <c r="AF38" s="124">
        <v>-0.597</v>
      </c>
      <c r="AG38" s="124">
        <v>-0.221</v>
      </c>
      <c r="AH38" s="137">
        <v>-0.776</v>
      </c>
      <c r="AI38" s="138">
        <f>SUM(AB38:AH38)</f>
        <v>-4.215</v>
      </c>
      <c r="AJ38" s="124">
        <v>-0.874</v>
      </c>
      <c r="AK38" s="137">
        <v>-0.439</v>
      </c>
      <c r="AL38" s="138">
        <f>SUM(AJ38:AK38)</f>
        <v>-1.313</v>
      </c>
      <c r="AM38" s="124">
        <v>-0.221</v>
      </c>
      <c r="AN38" s="137">
        <v>0.221</v>
      </c>
      <c r="AO38" s="137">
        <v>-0.439</v>
      </c>
    </row>
    <row r="39" spans="2:41" s="23" customFormat="1" ht="15" customHeight="1">
      <c r="B39" s="25">
        <v>2007</v>
      </c>
      <c r="C39" s="42">
        <f t="shared" si="4"/>
        <v>-18.467</v>
      </c>
      <c r="D39" s="135">
        <v>-0.762</v>
      </c>
      <c r="E39" s="124">
        <v>-0.546</v>
      </c>
      <c r="F39" s="124">
        <v>-0.915</v>
      </c>
      <c r="G39" s="124">
        <v>-0.762</v>
      </c>
      <c r="H39" s="124">
        <v>-0.796</v>
      </c>
      <c r="I39" s="124">
        <v>-0.796</v>
      </c>
      <c r="J39" s="124">
        <v>-0.405</v>
      </c>
      <c r="K39" s="136">
        <v>-0.385</v>
      </c>
      <c r="L39" s="124">
        <v>-0.796</v>
      </c>
      <c r="M39" s="124">
        <v>-0.385</v>
      </c>
      <c r="N39" s="124">
        <v>-0.405</v>
      </c>
      <c r="O39" s="124">
        <v>-0.762</v>
      </c>
      <c r="P39" s="124">
        <v>-0.546</v>
      </c>
      <c r="Q39" s="124">
        <v>-0.423</v>
      </c>
      <c r="R39" s="137">
        <v>-0.796</v>
      </c>
      <c r="S39" s="138">
        <f>SUM(D39:R39)</f>
        <v>-9.479999999999999</v>
      </c>
      <c r="T39" s="135">
        <v>-0.28</v>
      </c>
      <c r="U39" s="124">
        <v>-0.551</v>
      </c>
      <c r="V39" s="124">
        <v>-0.456</v>
      </c>
      <c r="W39" s="124">
        <v>-0.551</v>
      </c>
      <c r="X39" s="124">
        <v>-0.551</v>
      </c>
      <c r="Y39" s="124">
        <v>-0.08</v>
      </c>
      <c r="Z39" s="137">
        <v>-0.551</v>
      </c>
      <c r="AA39" s="138">
        <f>SUM(T39:Z39)</f>
        <v>-3.0200000000000005</v>
      </c>
      <c r="AB39" s="124">
        <v>-0.651</v>
      </c>
      <c r="AC39" s="135">
        <v>-0.597</v>
      </c>
      <c r="AD39" s="124">
        <v>-0.776</v>
      </c>
      <c r="AE39" s="124">
        <v>-0.597</v>
      </c>
      <c r="AF39" s="124">
        <v>-0.597</v>
      </c>
      <c r="AG39" s="124">
        <v>-0.221</v>
      </c>
      <c r="AH39" s="137">
        <v>-0.776</v>
      </c>
      <c r="AI39" s="138">
        <f>SUM(AB39:AH39)</f>
        <v>-4.215</v>
      </c>
      <c r="AJ39" s="124">
        <v>-0.874</v>
      </c>
      <c r="AK39" s="137">
        <v>-0.439</v>
      </c>
      <c r="AL39" s="138">
        <f>SUM(AJ39:AK39)</f>
        <v>-1.313</v>
      </c>
      <c r="AM39" s="124">
        <v>-0.221</v>
      </c>
      <c r="AN39" s="137">
        <v>0.221</v>
      </c>
      <c r="AO39" s="137">
        <v>-0.439</v>
      </c>
    </row>
    <row r="40" spans="2:41" s="23" customFormat="1" ht="15" customHeight="1">
      <c r="B40" s="25" t="s">
        <v>36</v>
      </c>
      <c r="C40" s="42">
        <f t="shared" si="4"/>
        <v>-17.331999999999997</v>
      </c>
      <c r="D40" s="135">
        <v>-0.691</v>
      </c>
      <c r="E40" s="124">
        <v>-0.546</v>
      </c>
      <c r="F40" s="124">
        <v>-0.829</v>
      </c>
      <c r="G40" s="124">
        <v>-0.691</v>
      </c>
      <c r="H40" s="124">
        <v>-0.829</v>
      </c>
      <c r="I40" s="124">
        <v>-0.568</v>
      </c>
      <c r="J40" s="124">
        <v>-0.405</v>
      </c>
      <c r="K40" s="136">
        <v>-0.286</v>
      </c>
      <c r="L40" s="124">
        <v>-0.829</v>
      </c>
      <c r="M40" s="124">
        <v>-0.286</v>
      </c>
      <c r="N40" s="124">
        <v>-0.405</v>
      </c>
      <c r="O40" s="124">
        <v>-0.691</v>
      </c>
      <c r="P40" s="124">
        <v>-0.546</v>
      </c>
      <c r="Q40" s="124">
        <v>-0.423</v>
      </c>
      <c r="R40" s="137">
        <v>-0.829</v>
      </c>
      <c r="S40" s="138">
        <f>SUM(D40:R40)</f>
        <v>-8.854</v>
      </c>
      <c r="T40" s="135">
        <v>-0.262</v>
      </c>
      <c r="U40" s="124">
        <v>-0.463</v>
      </c>
      <c r="V40" s="124">
        <v>-0.354</v>
      </c>
      <c r="W40" s="124">
        <v>-0.463</v>
      </c>
      <c r="X40" s="124">
        <v>-0.463</v>
      </c>
      <c r="Y40" s="124">
        <v>-0.08</v>
      </c>
      <c r="Z40" s="137">
        <v>-0.463</v>
      </c>
      <c r="AA40" s="138">
        <f>SUM(T40:Z40)</f>
        <v>-2.5480000000000005</v>
      </c>
      <c r="AB40" s="124">
        <v>-0.651</v>
      </c>
      <c r="AC40" s="135">
        <v>-0.597</v>
      </c>
      <c r="AD40" s="124">
        <v>-0.776</v>
      </c>
      <c r="AE40" s="124">
        <v>-0.597</v>
      </c>
      <c r="AF40" s="124">
        <v>-0.597</v>
      </c>
      <c r="AG40" s="124">
        <v>-0.184</v>
      </c>
      <c r="AH40" s="137">
        <v>-0.776</v>
      </c>
      <c r="AI40" s="138">
        <f>SUM(AB40:AH40)</f>
        <v>-4.178</v>
      </c>
      <c r="AJ40" s="124">
        <v>-0.874</v>
      </c>
      <c r="AK40" s="137">
        <v>-0.439</v>
      </c>
      <c r="AL40" s="138">
        <f>SUM(AJ40:AK40)</f>
        <v>-1.313</v>
      </c>
      <c r="AM40" s="124">
        <v>-0.184</v>
      </c>
      <c r="AN40" s="137">
        <v>0.184</v>
      </c>
      <c r="AO40" s="137">
        <v>-0.439</v>
      </c>
    </row>
    <row r="41" spans="2:41" s="23" customFormat="1" ht="15" customHeight="1">
      <c r="B41" s="25" t="s">
        <v>37</v>
      </c>
      <c r="C41" s="42">
        <f t="shared" si="4"/>
        <v>-18.467</v>
      </c>
      <c r="D41" s="135">
        <v>-0.762</v>
      </c>
      <c r="E41" s="124">
        <v>-0.546</v>
      </c>
      <c r="F41" s="124">
        <v>-0.915</v>
      </c>
      <c r="G41" s="124">
        <v>-0.762</v>
      </c>
      <c r="H41" s="124">
        <v>-0.796</v>
      </c>
      <c r="I41" s="124">
        <v>-0.796</v>
      </c>
      <c r="J41" s="124">
        <v>-0.405</v>
      </c>
      <c r="K41" s="136">
        <v>-0.385</v>
      </c>
      <c r="L41" s="124">
        <v>-0.796</v>
      </c>
      <c r="M41" s="124">
        <v>-0.385</v>
      </c>
      <c r="N41" s="124">
        <v>-0.405</v>
      </c>
      <c r="O41" s="124">
        <v>-0.762</v>
      </c>
      <c r="P41" s="124">
        <v>-0.546</v>
      </c>
      <c r="Q41" s="124">
        <v>-0.423</v>
      </c>
      <c r="R41" s="137">
        <v>-0.796</v>
      </c>
      <c r="S41" s="138">
        <f>SUM(D41:R41)</f>
        <v>-9.479999999999999</v>
      </c>
      <c r="T41" s="135">
        <v>-0.28</v>
      </c>
      <c r="U41" s="124">
        <v>-0.551</v>
      </c>
      <c r="V41" s="124">
        <v>-0.456</v>
      </c>
      <c r="W41" s="124">
        <v>-0.551</v>
      </c>
      <c r="X41" s="124">
        <v>-0.551</v>
      </c>
      <c r="Y41" s="124">
        <v>-0.08</v>
      </c>
      <c r="Z41" s="137">
        <v>-0.551</v>
      </c>
      <c r="AA41" s="138">
        <f>SUM(T41:Z41)</f>
        <v>-3.0200000000000005</v>
      </c>
      <c r="AB41" s="124">
        <v>-0.651</v>
      </c>
      <c r="AC41" s="135">
        <v>-0.597</v>
      </c>
      <c r="AD41" s="124">
        <v>-0.776</v>
      </c>
      <c r="AE41" s="124">
        <v>-0.597</v>
      </c>
      <c r="AF41" s="124">
        <v>-0.597</v>
      </c>
      <c r="AG41" s="124">
        <v>-0.221</v>
      </c>
      <c r="AH41" s="137">
        <v>-0.776</v>
      </c>
      <c r="AI41" s="138">
        <f>SUM(AB41:AH41)</f>
        <v>-4.215</v>
      </c>
      <c r="AJ41" s="124">
        <v>-0.874</v>
      </c>
      <c r="AK41" s="137">
        <v>-0.439</v>
      </c>
      <c r="AL41" s="138">
        <f>SUM(AJ41:AK41)</f>
        <v>-1.313</v>
      </c>
      <c r="AM41" s="124">
        <v>-0.221</v>
      </c>
      <c r="AN41" s="137">
        <v>0.221</v>
      </c>
      <c r="AO41" s="137">
        <v>-0.439</v>
      </c>
    </row>
    <row r="42" spans="2:41" ht="8.25" customHeight="1">
      <c r="B42" s="26"/>
      <c r="C42" s="27"/>
      <c r="D42" s="139"/>
      <c r="E42" s="139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1"/>
      <c r="S42" s="142"/>
      <c r="T42" s="140"/>
      <c r="U42" s="140"/>
      <c r="V42" s="140"/>
      <c r="W42" s="140"/>
      <c r="X42" s="140"/>
      <c r="Y42" s="140"/>
      <c r="Z42" s="141"/>
      <c r="AA42" s="142"/>
      <c r="AB42" s="140"/>
      <c r="AC42" s="140"/>
      <c r="AD42" s="140"/>
      <c r="AE42" s="140"/>
      <c r="AF42" s="140"/>
      <c r="AG42" s="140"/>
      <c r="AH42" s="141"/>
      <c r="AI42" s="142"/>
      <c r="AJ42" s="140"/>
      <c r="AK42" s="141"/>
      <c r="AL42" s="142"/>
      <c r="AM42" s="140"/>
      <c r="AN42" s="141"/>
      <c r="AO42" s="141"/>
    </row>
    <row r="43" spans="2:41" s="23" customFormat="1" ht="15" customHeight="1">
      <c r="B43" s="28" t="s">
        <v>42</v>
      </c>
      <c r="C43" s="42">
        <f aca="true" t="shared" si="5" ref="C43:C48">S43+AA43+AI43+AL43+SUM(AO43:AO43)</f>
        <v>0</v>
      </c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4"/>
      <c r="S43" s="145"/>
      <c r="T43" s="143"/>
      <c r="U43" s="143"/>
      <c r="V43" s="143"/>
      <c r="W43" s="143"/>
      <c r="X43" s="143"/>
      <c r="Y43" s="143"/>
      <c r="Z43" s="144"/>
      <c r="AA43" s="145"/>
      <c r="AB43" s="143"/>
      <c r="AC43" s="143"/>
      <c r="AD43" s="143"/>
      <c r="AE43" s="143"/>
      <c r="AF43" s="143"/>
      <c r="AG43" s="143"/>
      <c r="AH43" s="144"/>
      <c r="AI43" s="145"/>
      <c r="AJ43" s="143"/>
      <c r="AK43" s="144"/>
      <c r="AL43" s="145"/>
      <c r="AM43" s="143"/>
      <c r="AN43" s="144"/>
      <c r="AO43" s="144"/>
    </row>
    <row r="44" spans="2:41" s="23" customFormat="1" ht="15" customHeight="1">
      <c r="B44" s="25" t="s">
        <v>70</v>
      </c>
      <c r="C44" s="42">
        <f t="shared" si="5"/>
        <v>-17.331999999999997</v>
      </c>
      <c r="D44" s="135">
        <v>-0.691</v>
      </c>
      <c r="E44" s="124">
        <v>-0.546</v>
      </c>
      <c r="F44" s="124">
        <v>-0.829</v>
      </c>
      <c r="G44" s="124">
        <v>-0.691</v>
      </c>
      <c r="H44" s="124">
        <v>-0.829</v>
      </c>
      <c r="I44" s="124">
        <v>-0.568</v>
      </c>
      <c r="J44" s="124">
        <v>-0.405</v>
      </c>
      <c r="K44" s="136">
        <v>-0.286</v>
      </c>
      <c r="L44" s="124">
        <v>-0.829</v>
      </c>
      <c r="M44" s="124">
        <v>-0.286</v>
      </c>
      <c r="N44" s="124">
        <v>-0.405</v>
      </c>
      <c r="O44" s="124">
        <v>-0.691</v>
      </c>
      <c r="P44" s="124">
        <v>-0.546</v>
      </c>
      <c r="Q44" s="124">
        <v>-0.423</v>
      </c>
      <c r="R44" s="137">
        <v>-0.829</v>
      </c>
      <c r="S44" s="138">
        <f>SUM(D44:R44)</f>
        <v>-8.854</v>
      </c>
      <c r="T44" s="135">
        <v>-0.262</v>
      </c>
      <c r="U44" s="124">
        <v>-0.463</v>
      </c>
      <c r="V44" s="124">
        <v>-0.354</v>
      </c>
      <c r="W44" s="124">
        <v>-0.463</v>
      </c>
      <c r="X44" s="124">
        <v>-0.463</v>
      </c>
      <c r="Y44" s="124">
        <v>-0.08</v>
      </c>
      <c r="Z44" s="137">
        <v>-0.463</v>
      </c>
      <c r="AA44" s="138">
        <f>SUM(T44:Z44)</f>
        <v>-2.5480000000000005</v>
      </c>
      <c r="AB44" s="124">
        <v>-0.651</v>
      </c>
      <c r="AC44" s="135">
        <v>-0.597</v>
      </c>
      <c r="AD44" s="124">
        <v>-0.776</v>
      </c>
      <c r="AE44" s="124">
        <v>-0.597</v>
      </c>
      <c r="AF44" s="124">
        <v>-0.597</v>
      </c>
      <c r="AG44" s="124">
        <v>-0.184</v>
      </c>
      <c r="AH44" s="137">
        <v>-0.776</v>
      </c>
      <c r="AI44" s="138">
        <f>SUM(AB44:AH44)</f>
        <v>-4.178</v>
      </c>
      <c r="AJ44" s="124">
        <v>-0.874</v>
      </c>
      <c r="AK44" s="137">
        <v>-0.439</v>
      </c>
      <c r="AL44" s="138">
        <f>SUM(AJ44:AK44)</f>
        <v>-1.313</v>
      </c>
      <c r="AM44" s="124">
        <v>-0.184</v>
      </c>
      <c r="AN44" s="137">
        <v>0.184</v>
      </c>
      <c r="AO44" s="137">
        <v>-0.439</v>
      </c>
    </row>
    <row r="45" spans="2:41" s="23" customFormat="1" ht="15" customHeight="1">
      <c r="B45" s="25">
        <v>2006</v>
      </c>
      <c r="C45" s="42">
        <f t="shared" si="5"/>
        <v>-18.373</v>
      </c>
      <c r="D45" s="135">
        <v>-0.762</v>
      </c>
      <c r="E45" s="124">
        <v>-0.546</v>
      </c>
      <c r="F45" s="124">
        <v>-0.915</v>
      </c>
      <c r="G45" s="124">
        <v>-0.762</v>
      </c>
      <c r="H45" s="124">
        <v>-0.915</v>
      </c>
      <c r="I45" s="124">
        <v>-0.796</v>
      </c>
      <c r="J45" s="124">
        <v>-0.405</v>
      </c>
      <c r="K45" s="136">
        <v>-0.385</v>
      </c>
      <c r="L45" s="124">
        <v>-0.915</v>
      </c>
      <c r="M45" s="124">
        <v>-0.385</v>
      </c>
      <c r="N45" s="124">
        <v>-0.405</v>
      </c>
      <c r="O45" s="124">
        <v>-0.762</v>
      </c>
      <c r="P45" s="124">
        <v>-0.546</v>
      </c>
      <c r="Q45" s="124">
        <v>-0.423</v>
      </c>
      <c r="R45" s="137">
        <v>-0.915</v>
      </c>
      <c r="S45" s="138">
        <f>SUM(D45:R45)</f>
        <v>-9.837</v>
      </c>
      <c r="T45" s="135">
        <v>-0.262</v>
      </c>
      <c r="U45" s="124">
        <v>-0.463</v>
      </c>
      <c r="V45" s="124">
        <v>-0.375</v>
      </c>
      <c r="W45" s="124">
        <v>-0.463</v>
      </c>
      <c r="X45" s="124">
        <v>-0.463</v>
      </c>
      <c r="Y45" s="124">
        <v>-0.08</v>
      </c>
      <c r="Z45" s="137">
        <v>-0.463</v>
      </c>
      <c r="AA45" s="138">
        <f>SUM(T45:Z45)</f>
        <v>-2.5690000000000004</v>
      </c>
      <c r="AB45" s="124">
        <v>-0.651</v>
      </c>
      <c r="AC45" s="135">
        <v>-0.597</v>
      </c>
      <c r="AD45" s="124">
        <v>-0.776</v>
      </c>
      <c r="AE45" s="124">
        <v>-0.597</v>
      </c>
      <c r="AF45" s="124">
        <v>-0.597</v>
      </c>
      <c r="AG45" s="124">
        <v>-0.221</v>
      </c>
      <c r="AH45" s="137">
        <v>-0.776</v>
      </c>
      <c r="AI45" s="138">
        <f>SUM(AB45:AH45)</f>
        <v>-4.215</v>
      </c>
      <c r="AJ45" s="124">
        <v>-0.874</v>
      </c>
      <c r="AK45" s="137">
        <v>-0.439</v>
      </c>
      <c r="AL45" s="138">
        <f>SUM(AJ45:AK45)</f>
        <v>-1.313</v>
      </c>
      <c r="AM45" s="124">
        <v>-0.221</v>
      </c>
      <c r="AN45" s="137">
        <v>0.221</v>
      </c>
      <c r="AO45" s="137">
        <v>-0.439</v>
      </c>
    </row>
    <row r="46" spans="2:41" s="23" customFormat="1" ht="15" customHeight="1">
      <c r="B46" s="25">
        <v>2007</v>
      </c>
      <c r="C46" s="42">
        <f t="shared" si="5"/>
        <v>-18.467</v>
      </c>
      <c r="D46" s="135">
        <v>-0.762</v>
      </c>
      <c r="E46" s="124">
        <v>-0.546</v>
      </c>
      <c r="F46" s="124">
        <v>-0.915</v>
      </c>
      <c r="G46" s="124">
        <v>-0.762</v>
      </c>
      <c r="H46" s="124">
        <v>-0.796</v>
      </c>
      <c r="I46" s="124">
        <v>-0.796</v>
      </c>
      <c r="J46" s="124">
        <v>-0.405</v>
      </c>
      <c r="K46" s="136">
        <v>-0.385</v>
      </c>
      <c r="L46" s="124">
        <v>-0.796</v>
      </c>
      <c r="M46" s="124">
        <v>-0.385</v>
      </c>
      <c r="N46" s="124">
        <v>-0.405</v>
      </c>
      <c r="O46" s="124">
        <v>-0.762</v>
      </c>
      <c r="P46" s="124">
        <v>-0.546</v>
      </c>
      <c r="Q46" s="124">
        <v>-0.423</v>
      </c>
      <c r="R46" s="137">
        <v>-0.796</v>
      </c>
      <c r="S46" s="138">
        <f>SUM(D46:R46)</f>
        <v>-9.479999999999999</v>
      </c>
      <c r="T46" s="135">
        <v>-0.28</v>
      </c>
      <c r="U46" s="124">
        <v>-0.551</v>
      </c>
      <c r="V46" s="124">
        <v>-0.456</v>
      </c>
      <c r="W46" s="124">
        <v>-0.551</v>
      </c>
      <c r="X46" s="124">
        <v>-0.551</v>
      </c>
      <c r="Y46" s="124">
        <v>-0.08</v>
      </c>
      <c r="Z46" s="137">
        <v>-0.551</v>
      </c>
      <c r="AA46" s="138">
        <f>SUM(T46:Z46)</f>
        <v>-3.0200000000000005</v>
      </c>
      <c r="AB46" s="124">
        <v>-0.651</v>
      </c>
      <c r="AC46" s="135">
        <v>-0.597</v>
      </c>
      <c r="AD46" s="124">
        <v>-0.776</v>
      </c>
      <c r="AE46" s="124">
        <v>-0.597</v>
      </c>
      <c r="AF46" s="124">
        <v>-0.597</v>
      </c>
      <c r="AG46" s="124">
        <v>-0.221</v>
      </c>
      <c r="AH46" s="137">
        <v>-0.776</v>
      </c>
      <c r="AI46" s="138">
        <f>SUM(AB46:AH46)</f>
        <v>-4.215</v>
      </c>
      <c r="AJ46" s="124">
        <v>-0.874</v>
      </c>
      <c r="AK46" s="137">
        <v>-0.439</v>
      </c>
      <c r="AL46" s="138">
        <f>SUM(AJ46:AK46)</f>
        <v>-1.313</v>
      </c>
      <c r="AM46" s="124">
        <v>-0.221</v>
      </c>
      <c r="AN46" s="137">
        <v>0.221</v>
      </c>
      <c r="AO46" s="137">
        <v>-0.439</v>
      </c>
    </row>
    <row r="47" spans="2:41" s="23" customFormat="1" ht="15" customHeight="1">
      <c r="B47" s="25" t="s">
        <v>36</v>
      </c>
      <c r="C47" s="42">
        <f t="shared" si="5"/>
        <v>-17.331999999999997</v>
      </c>
      <c r="D47" s="135">
        <v>-0.691</v>
      </c>
      <c r="E47" s="124">
        <v>-0.546</v>
      </c>
      <c r="F47" s="124">
        <v>-0.829</v>
      </c>
      <c r="G47" s="124">
        <v>-0.691</v>
      </c>
      <c r="H47" s="124">
        <v>-0.829</v>
      </c>
      <c r="I47" s="124">
        <v>-0.568</v>
      </c>
      <c r="J47" s="124">
        <v>-0.405</v>
      </c>
      <c r="K47" s="136">
        <v>-0.286</v>
      </c>
      <c r="L47" s="124">
        <v>-0.829</v>
      </c>
      <c r="M47" s="124">
        <v>-0.286</v>
      </c>
      <c r="N47" s="124">
        <v>-0.405</v>
      </c>
      <c r="O47" s="124">
        <v>-0.691</v>
      </c>
      <c r="P47" s="124">
        <v>-0.546</v>
      </c>
      <c r="Q47" s="124">
        <v>-0.423</v>
      </c>
      <c r="R47" s="137">
        <v>-0.829</v>
      </c>
      <c r="S47" s="138">
        <f>SUM(D47:R47)</f>
        <v>-8.854</v>
      </c>
      <c r="T47" s="135">
        <v>-0.262</v>
      </c>
      <c r="U47" s="124">
        <v>-0.463</v>
      </c>
      <c r="V47" s="124">
        <v>-0.354</v>
      </c>
      <c r="W47" s="124">
        <v>-0.463</v>
      </c>
      <c r="X47" s="124">
        <v>-0.463</v>
      </c>
      <c r="Y47" s="124">
        <v>-0.08</v>
      </c>
      <c r="Z47" s="137">
        <v>-0.463</v>
      </c>
      <c r="AA47" s="138">
        <f>SUM(T47:Z47)</f>
        <v>-2.5480000000000005</v>
      </c>
      <c r="AB47" s="124">
        <v>-0.651</v>
      </c>
      <c r="AC47" s="135">
        <v>-0.597</v>
      </c>
      <c r="AD47" s="124">
        <v>-0.776</v>
      </c>
      <c r="AE47" s="124">
        <v>-0.597</v>
      </c>
      <c r="AF47" s="124">
        <v>-0.597</v>
      </c>
      <c r="AG47" s="124">
        <v>-0.184</v>
      </c>
      <c r="AH47" s="137">
        <v>-0.776</v>
      </c>
      <c r="AI47" s="138">
        <f>SUM(AB47:AH47)</f>
        <v>-4.178</v>
      </c>
      <c r="AJ47" s="124">
        <v>-0.874</v>
      </c>
      <c r="AK47" s="137">
        <v>-0.439</v>
      </c>
      <c r="AL47" s="138">
        <f>SUM(AJ47:AK47)</f>
        <v>-1.313</v>
      </c>
      <c r="AM47" s="124">
        <v>-0.184</v>
      </c>
      <c r="AN47" s="137">
        <v>0.184</v>
      </c>
      <c r="AO47" s="137">
        <v>-0.439</v>
      </c>
    </row>
    <row r="48" spans="2:41" s="23" customFormat="1" ht="15" customHeight="1">
      <c r="B48" s="25" t="s">
        <v>37</v>
      </c>
      <c r="C48" s="42">
        <f t="shared" si="5"/>
        <v>-18.467</v>
      </c>
      <c r="D48" s="135">
        <v>-0.762</v>
      </c>
      <c r="E48" s="124">
        <v>-0.546</v>
      </c>
      <c r="F48" s="124">
        <v>-0.915</v>
      </c>
      <c r="G48" s="124">
        <v>-0.762</v>
      </c>
      <c r="H48" s="124">
        <v>-0.796</v>
      </c>
      <c r="I48" s="124">
        <v>-0.796</v>
      </c>
      <c r="J48" s="124">
        <v>-0.405</v>
      </c>
      <c r="K48" s="136">
        <v>-0.385</v>
      </c>
      <c r="L48" s="124">
        <v>-0.796</v>
      </c>
      <c r="M48" s="124">
        <v>-0.385</v>
      </c>
      <c r="N48" s="124">
        <v>-0.405</v>
      </c>
      <c r="O48" s="124">
        <v>-0.762</v>
      </c>
      <c r="P48" s="124">
        <v>-0.546</v>
      </c>
      <c r="Q48" s="124">
        <v>-0.423</v>
      </c>
      <c r="R48" s="137">
        <v>-0.796</v>
      </c>
      <c r="S48" s="138">
        <f>SUM(D48:R48)</f>
        <v>-9.479999999999999</v>
      </c>
      <c r="T48" s="135">
        <v>-0.28</v>
      </c>
      <c r="U48" s="124">
        <v>-0.551</v>
      </c>
      <c r="V48" s="124">
        <v>-0.456</v>
      </c>
      <c r="W48" s="124">
        <v>-0.551</v>
      </c>
      <c r="X48" s="124">
        <v>-0.551</v>
      </c>
      <c r="Y48" s="124">
        <v>-0.08</v>
      </c>
      <c r="Z48" s="137">
        <v>-0.551</v>
      </c>
      <c r="AA48" s="138">
        <f>SUM(T48:Z48)</f>
        <v>-3.0200000000000005</v>
      </c>
      <c r="AB48" s="124">
        <v>-0.651</v>
      </c>
      <c r="AC48" s="135">
        <v>-0.597</v>
      </c>
      <c r="AD48" s="124">
        <v>-0.776</v>
      </c>
      <c r="AE48" s="124">
        <v>-0.597</v>
      </c>
      <c r="AF48" s="124">
        <v>-0.597</v>
      </c>
      <c r="AG48" s="124">
        <v>-0.221</v>
      </c>
      <c r="AH48" s="137">
        <v>-0.776</v>
      </c>
      <c r="AI48" s="138">
        <f>SUM(AB48:AH48)</f>
        <v>-4.215</v>
      </c>
      <c r="AJ48" s="124">
        <v>-0.874</v>
      </c>
      <c r="AK48" s="137">
        <v>-0.439</v>
      </c>
      <c r="AL48" s="138">
        <f>SUM(AJ48:AK48)</f>
        <v>-1.313</v>
      </c>
      <c r="AM48" s="124">
        <v>-0.221</v>
      </c>
      <c r="AN48" s="137">
        <v>0.221</v>
      </c>
      <c r="AO48" s="137">
        <v>-0.439</v>
      </c>
    </row>
    <row r="49" spans="2:41" ht="8.25" customHeight="1">
      <c r="B49" s="26"/>
      <c r="C49" s="27"/>
      <c r="D49" s="139"/>
      <c r="E49" s="139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1"/>
      <c r="S49" s="142"/>
      <c r="T49" s="140"/>
      <c r="U49" s="140"/>
      <c r="V49" s="140"/>
      <c r="W49" s="140"/>
      <c r="X49" s="140"/>
      <c r="Y49" s="140"/>
      <c r="Z49" s="141"/>
      <c r="AA49" s="142"/>
      <c r="AB49" s="140"/>
      <c r="AC49" s="140"/>
      <c r="AD49" s="140"/>
      <c r="AE49" s="140"/>
      <c r="AF49" s="140"/>
      <c r="AG49" s="140"/>
      <c r="AH49" s="141"/>
      <c r="AI49" s="142"/>
      <c r="AJ49" s="140"/>
      <c r="AK49" s="141"/>
      <c r="AL49" s="142"/>
      <c r="AM49" s="140"/>
      <c r="AN49" s="141"/>
      <c r="AO49" s="141"/>
    </row>
    <row r="50" spans="2:41" s="23" customFormat="1" ht="15" customHeight="1">
      <c r="B50" s="28" t="s">
        <v>43</v>
      </c>
      <c r="C50" s="42">
        <f aca="true" t="shared" si="6" ref="C50:C55">S50+AA50+AI50+AL50+SUM(AO50:AO50)</f>
        <v>0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4"/>
      <c r="S50" s="145"/>
      <c r="T50" s="143"/>
      <c r="U50" s="143"/>
      <c r="V50" s="143"/>
      <c r="W50" s="143"/>
      <c r="X50" s="143"/>
      <c r="Y50" s="143"/>
      <c r="Z50" s="144"/>
      <c r="AA50" s="145"/>
      <c r="AB50" s="143"/>
      <c r="AC50" s="143"/>
      <c r="AD50" s="143"/>
      <c r="AE50" s="143"/>
      <c r="AF50" s="143"/>
      <c r="AG50" s="143"/>
      <c r="AH50" s="144"/>
      <c r="AI50" s="145"/>
      <c r="AJ50" s="143"/>
      <c r="AK50" s="144"/>
      <c r="AL50" s="145"/>
      <c r="AM50" s="143"/>
      <c r="AN50" s="144"/>
      <c r="AO50" s="144"/>
    </row>
    <row r="51" spans="2:41" s="23" customFormat="1" ht="15" customHeight="1">
      <c r="B51" s="25" t="s">
        <v>70</v>
      </c>
      <c r="C51" s="42">
        <f t="shared" si="6"/>
        <v>-17.331999999999997</v>
      </c>
      <c r="D51" s="135">
        <v>-0.691</v>
      </c>
      <c r="E51" s="124">
        <v>-0.546</v>
      </c>
      <c r="F51" s="124">
        <v>-0.829</v>
      </c>
      <c r="G51" s="124">
        <v>-0.691</v>
      </c>
      <c r="H51" s="124">
        <v>-0.829</v>
      </c>
      <c r="I51" s="124">
        <v>-0.568</v>
      </c>
      <c r="J51" s="124">
        <v>-0.405</v>
      </c>
      <c r="K51" s="136">
        <v>-0.286</v>
      </c>
      <c r="L51" s="124">
        <v>-0.829</v>
      </c>
      <c r="M51" s="124">
        <v>-0.286</v>
      </c>
      <c r="N51" s="124">
        <v>-0.405</v>
      </c>
      <c r="O51" s="124">
        <v>-0.691</v>
      </c>
      <c r="P51" s="124">
        <v>-0.546</v>
      </c>
      <c r="Q51" s="124">
        <v>-0.423</v>
      </c>
      <c r="R51" s="137">
        <v>-0.829</v>
      </c>
      <c r="S51" s="138">
        <f>SUM(D51:R51)</f>
        <v>-8.854</v>
      </c>
      <c r="T51" s="135">
        <v>-0.262</v>
      </c>
      <c r="U51" s="124">
        <v>-0.463</v>
      </c>
      <c r="V51" s="124">
        <v>-0.354</v>
      </c>
      <c r="W51" s="124">
        <v>-0.463</v>
      </c>
      <c r="X51" s="124">
        <v>-0.463</v>
      </c>
      <c r="Y51" s="124">
        <v>-0.08</v>
      </c>
      <c r="Z51" s="137">
        <v>-0.463</v>
      </c>
      <c r="AA51" s="138">
        <f>SUM(T51:Z51)</f>
        <v>-2.5480000000000005</v>
      </c>
      <c r="AB51" s="124">
        <v>-0.651</v>
      </c>
      <c r="AC51" s="135">
        <v>-0.597</v>
      </c>
      <c r="AD51" s="124">
        <v>-0.776</v>
      </c>
      <c r="AE51" s="124">
        <v>-0.597</v>
      </c>
      <c r="AF51" s="124">
        <v>-0.597</v>
      </c>
      <c r="AG51" s="124">
        <v>-0.184</v>
      </c>
      <c r="AH51" s="137">
        <v>-0.776</v>
      </c>
      <c r="AI51" s="138">
        <f>SUM(AB51:AH51)</f>
        <v>-4.178</v>
      </c>
      <c r="AJ51" s="124">
        <v>-0.874</v>
      </c>
      <c r="AK51" s="137">
        <v>-0.439</v>
      </c>
      <c r="AL51" s="138">
        <f>SUM(AJ51:AK51)</f>
        <v>-1.313</v>
      </c>
      <c r="AM51" s="124">
        <v>-0.184</v>
      </c>
      <c r="AN51" s="137">
        <v>0.184</v>
      </c>
      <c r="AO51" s="137">
        <v>-0.439</v>
      </c>
    </row>
    <row r="52" spans="2:41" s="23" customFormat="1" ht="15" customHeight="1">
      <c r="B52" s="25">
        <v>2006</v>
      </c>
      <c r="C52" s="42">
        <f t="shared" si="6"/>
        <v>-18.373</v>
      </c>
      <c r="D52" s="135">
        <v>-0.762</v>
      </c>
      <c r="E52" s="124">
        <v>-0.546</v>
      </c>
      <c r="F52" s="124">
        <v>-0.915</v>
      </c>
      <c r="G52" s="124">
        <v>-0.762</v>
      </c>
      <c r="H52" s="124">
        <v>-0.915</v>
      </c>
      <c r="I52" s="124">
        <v>-0.796</v>
      </c>
      <c r="J52" s="124">
        <v>-0.405</v>
      </c>
      <c r="K52" s="136">
        <v>-0.385</v>
      </c>
      <c r="L52" s="124">
        <v>-0.915</v>
      </c>
      <c r="M52" s="124">
        <v>-0.385</v>
      </c>
      <c r="N52" s="124">
        <v>-0.405</v>
      </c>
      <c r="O52" s="124">
        <v>-0.762</v>
      </c>
      <c r="P52" s="124">
        <v>-0.546</v>
      </c>
      <c r="Q52" s="124">
        <v>-0.423</v>
      </c>
      <c r="R52" s="137">
        <v>-0.915</v>
      </c>
      <c r="S52" s="138">
        <f>SUM(D52:R52)</f>
        <v>-9.837</v>
      </c>
      <c r="T52" s="135">
        <v>-0.262</v>
      </c>
      <c r="U52" s="124">
        <v>-0.463</v>
      </c>
      <c r="V52" s="124">
        <v>-0.375</v>
      </c>
      <c r="W52" s="124">
        <v>-0.463</v>
      </c>
      <c r="X52" s="124">
        <v>-0.463</v>
      </c>
      <c r="Y52" s="124">
        <v>-0.08</v>
      </c>
      <c r="Z52" s="137">
        <v>-0.463</v>
      </c>
      <c r="AA52" s="138">
        <f>SUM(T52:Z52)</f>
        <v>-2.5690000000000004</v>
      </c>
      <c r="AB52" s="124">
        <v>-0.651</v>
      </c>
      <c r="AC52" s="135">
        <v>-0.597</v>
      </c>
      <c r="AD52" s="124">
        <v>-0.776</v>
      </c>
      <c r="AE52" s="124">
        <v>-0.597</v>
      </c>
      <c r="AF52" s="124">
        <v>-0.597</v>
      </c>
      <c r="AG52" s="124">
        <v>-0.221</v>
      </c>
      <c r="AH52" s="137">
        <v>-0.776</v>
      </c>
      <c r="AI52" s="138">
        <f>SUM(AB52:AH52)</f>
        <v>-4.215</v>
      </c>
      <c r="AJ52" s="124">
        <v>-0.874</v>
      </c>
      <c r="AK52" s="137">
        <v>-0.439</v>
      </c>
      <c r="AL52" s="138">
        <f>SUM(AJ52:AK52)</f>
        <v>-1.313</v>
      </c>
      <c r="AM52" s="124">
        <v>-0.221</v>
      </c>
      <c r="AN52" s="137">
        <v>0.221</v>
      </c>
      <c r="AO52" s="137">
        <v>-0.439</v>
      </c>
    </row>
    <row r="53" spans="2:41" s="23" customFormat="1" ht="15" customHeight="1">
      <c r="B53" s="25">
        <v>2007</v>
      </c>
      <c r="C53" s="42">
        <f t="shared" si="6"/>
        <v>-18.467</v>
      </c>
      <c r="D53" s="135">
        <v>-0.762</v>
      </c>
      <c r="E53" s="124">
        <v>-0.546</v>
      </c>
      <c r="F53" s="124">
        <v>-0.915</v>
      </c>
      <c r="G53" s="124">
        <v>-0.762</v>
      </c>
      <c r="H53" s="124">
        <v>-0.796</v>
      </c>
      <c r="I53" s="124">
        <v>-0.796</v>
      </c>
      <c r="J53" s="124">
        <v>-0.405</v>
      </c>
      <c r="K53" s="136">
        <v>-0.385</v>
      </c>
      <c r="L53" s="124">
        <v>-0.796</v>
      </c>
      <c r="M53" s="124">
        <v>-0.385</v>
      </c>
      <c r="N53" s="124">
        <v>-0.405</v>
      </c>
      <c r="O53" s="124">
        <v>-0.762</v>
      </c>
      <c r="P53" s="124">
        <v>-0.546</v>
      </c>
      <c r="Q53" s="124">
        <v>-0.423</v>
      </c>
      <c r="R53" s="137">
        <v>-0.796</v>
      </c>
      <c r="S53" s="138">
        <f>SUM(D53:R53)</f>
        <v>-9.479999999999999</v>
      </c>
      <c r="T53" s="135">
        <v>-0.28</v>
      </c>
      <c r="U53" s="124">
        <v>-0.551</v>
      </c>
      <c r="V53" s="124">
        <v>-0.456</v>
      </c>
      <c r="W53" s="124">
        <v>-0.551</v>
      </c>
      <c r="X53" s="124">
        <v>-0.551</v>
      </c>
      <c r="Y53" s="124">
        <v>-0.08</v>
      </c>
      <c r="Z53" s="137">
        <v>-0.551</v>
      </c>
      <c r="AA53" s="138">
        <f>SUM(T53:Z53)</f>
        <v>-3.0200000000000005</v>
      </c>
      <c r="AB53" s="124">
        <v>-0.651</v>
      </c>
      <c r="AC53" s="135">
        <v>-0.597</v>
      </c>
      <c r="AD53" s="124">
        <v>-0.776</v>
      </c>
      <c r="AE53" s="124">
        <v>-0.597</v>
      </c>
      <c r="AF53" s="124">
        <v>-0.597</v>
      </c>
      <c r="AG53" s="124">
        <v>-0.221</v>
      </c>
      <c r="AH53" s="137">
        <v>-0.776</v>
      </c>
      <c r="AI53" s="138">
        <f>SUM(AB53:AH53)</f>
        <v>-4.215</v>
      </c>
      <c r="AJ53" s="124">
        <v>-0.874</v>
      </c>
      <c r="AK53" s="137">
        <v>-0.439</v>
      </c>
      <c r="AL53" s="138">
        <f>SUM(AJ53:AK53)</f>
        <v>-1.313</v>
      </c>
      <c r="AM53" s="124">
        <v>-0.221</v>
      </c>
      <c r="AN53" s="137">
        <v>0.221</v>
      </c>
      <c r="AO53" s="137">
        <v>-0.439</v>
      </c>
    </row>
    <row r="54" spans="2:41" s="23" customFormat="1" ht="15" customHeight="1">
      <c r="B54" s="25" t="s">
        <v>36</v>
      </c>
      <c r="C54" s="42">
        <f t="shared" si="6"/>
        <v>-17.331999999999997</v>
      </c>
      <c r="D54" s="135">
        <v>-0.691</v>
      </c>
      <c r="E54" s="124">
        <v>-0.546</v>
      </c>
      <c r="F54" s="124">
        <v>-0.829</v>
      </c>
      <c r="G54" s="124">
        <v>-0.691</v>
      </c>
      <c r="H54" s="124">
        <v>-0.829</v>
      </c>
      <c r="I54" s="124">
        <v>-0.568</v>
      </c>
      <c r="J54" s="124">
        <v>-0.405</v>
      </c>
      <c r="K54" s="136">
        <v>-0.286</v>
      </c>
      <c r="L54" s="124">
        <v>-0.829</v>
      </c>
      <c r="M54" s="124">
        <v>-0.286</v>
      </c>
      <c r="N54" s="124">
        <v>-0.405</v>
      </c>
      <c r="O54" s="124">
        <v>-0.691</v>
      </c>
      <c r="P54" s="124">
        <v>-0.546</v>
      </c>
      <c r="Q54" s="124">
        <v>-0.423</v>
      </c>
      <c r="R54" s="137">
        <v>-0.829</v>
      </c>
      <c r="S54" s="138">
        <f>SUM(D54:R54)</f>
        <v>-8.854</v>
      </c>
      <c r="T54" s="135">
        <v>-0.262</v>
      </c>
      <c r="U54" s="124">
        <v>-0.463</v>
      </c>
      <c r="V54" s="124">
        <v>-0.354</v>
      </c>
      <c r="W54" s="124">
        <v>-0.463</v>
      </c>
      <c r="X54" s="124">
        <v>-0.463</v>
      </c>
      <c r="Y54" s="124">
        <v>-0.08</v>
      </c>
      <c r="Z54" s="137">
        <v>-0.463</v>
      </c>
      <c r="AA54" s="138">
        <f>SUM(T54:Z54)</f>
        <v>-2.5480000000000005</v>
      </c>
      <c r="AB54" s="124">
        <v>-0.651</v>
      </c>
      <c r="AC54" s="135">
        <v>-0.597</v>
      </c>
      <c r="AD54" s="124">
        <v>-0.776</v>
      </c>
      <c r="AE54" s="124">
        <v>-0.597</v>
      </c>
      <c r="AF54" s="124">
        <v>-0.597</v>
      </c>
      <c r="AG54" s="124">
        <v>-0.184</v>
      </c>
      <c r="AH54" s="137">
        <v>-0.776</v>
      </c>
      <c r="AI54" s="138">
        <f>SUM(AB54:AH54)</f>
        <v>-4.178</v>
      </c>
      <c r="AJ54" s="124">
        <v>-0.874</v>
      </c>
      <c r="AK54" s="137">
        <v>-0.439</v>
      </c>
      <c r="AL54" s="138">
        <f>SUM(AJ54:AK54)</f>
        <v>-1.313</v>
      </c>
      <c r="AM54" s="124">
        <v>-0.184</v>
      </c>
      <c r="AN54" s="137">
        <v>0.184</v>
      </c>
      <c r="AO54" s="137">
        <v>-0.439</v>
      </c>
    </row>
    <row r="55" spans="2:41" s="23" customFormat="1" ht="15" customHeight="1">
      <c r="B55" s="25" t="s">
        <v>37</v>
      </c>
      <c r="C55" s="42">
        <f t="shared" si="6"/>
        <v>-18.467</v>
      </c>
      <c r="D55" s="135">
        <v>-0.762</v>
      </c>
      <c r="E55" s="124">
        <v>-0.546</v>
      </c>
      <c r="F55" s="124">
        <v>-0.915</v>
      </c>
      <c r="G55" s="124">
        <v>-0.762</v>
      </c>
      <c r="H55" s="124">
        <v>-0.796</v>
      </c>
      <c r="I55" s="124">
        <v>-0.796</v>
      </c>
      <c r="J55" s="124">
        <v>-0.405</v>
      </c>
      <c r="K55" s="136">
        <v>-0.385</v>
      </c>
      <c r="L55" s="124">
        <v>-0.796</v>
      </c>
      <c r="M55" s="124">
        <v>-0.385</v>
      </c>
      <c r="N55" s="124">
        <v>-0.405</v>
      </c>
      <c r="O55" s="124">
        <v>-0.762</v>
      </c>
      <c r="P55" s="124">
        <v>-0.546</v>
      </c>
      <c r="Q55" s="124">
        <v>-0.423</v>
      </c>
      <c r="R55" s="137">
        <v>-0.796</v>
      </c>
      <c r="S55" s="138">
        <f>SUM(D55:R55)</f>
        <v>-9.479999999999999</v>
      </c>
      <c r="T55" s="135">
        <v>-0.28</v>
      </c>
      <c r="U55" s="124">
        <v>-0.551</v>
      </c>
      <c r="V55" s="124">
        <v>-0.456</v>
      </c>
      <c r="W55" s="124">
        <v>-0.551</v>
      </c>
      <c r="X55" s="124">
        <v>-0.551</v>
      </c>
      <c r="Y55" s="124">
        <v>-0.08</v>
      </c>
      <c r="Z55" s="137">
        <v>-0.551</v>
      </c>
      <c r="AA55" s="138">
        <f>SUM(T55:Z55)</f>
        <v>-3.0200000000000005</v>
      </c>
      <c r="AB55" s="124">
        <v>-0.651</v>
      </c>
      <c r="AC55" s="135">
        <v>-0.597</v>
      </c>
      <c r="AD55" s="124">
        <v>-0.776</v>
      </c>
      <c r="AE55" s="124">
        <v>-0.597</v>
      </c>
      <c r="AF55" s="124">
        <v>-0.597</v>
      </c>
      <c r="AG55" s="124">
        <v>-0.221</v>
      </c>
      <c r="AH55" s="137">
        <v>-0.776</v>
      </c>
      <c r="AI55" s="138">
        <f>SUM(AB55:AH55)</f>
        <v>-4.215</v>
      </c>
      <c r="AJ55" s="124">
        <v>-0.874</v>
      </c>
      <c r="AK55" s="137">
        <v>-0.439</v>
      </c>
      <c r="AL55" s="138">
        <f>SUM(AJ55:AK55)</f>
        <v>-1.313</v>
      </c>
      <c r="AM55" s="124">
        <v>-0.221</v>
      </c>
      <c r="AN55" s="137">
        <v>0.221</v>
      </c>
      <c r="AO55" s="137">
        <v>-0.439</v>
      </c>
    </row>
    <row r="56" spans="2:41" ht="8.25" customHeight="1">
      <c r="B56" s="26"/>
      <c r="C56" s="27"/>
      <c r="D56" s="139"/>
      <c r="E56" s="139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1"/>
      <c r="S56" s="142"/>
      <c r="T56" s="140"/>
      <c r="U56" s="140"/>
      <c r="V56" s="140"/>
      <c r="W56" s="140"/>
      <c r="X56" s="140"/>
      <c r="Y56" s="140"/>
      <c r="Z56" s="141"/>
      <c r="AA56" s="142"/>
      <c r="AB56" s="140"/>
      <c r="AC56" s="140"/>
      <c r="AD56" s="140"/>
      <c r="AE56" s="140"/>
      <c r="AF56" s="140"/>
      <c r="AG56" s="140"/>
      <c r="AH56" s="141"/>
      <c r="AI56" s="142"/>
      <c r="AJ56" s="140"/>
      <c r="AK56" s="141"/>
      <c r="AL56" s="142"/>
      <c r="AM56" s="140"/>
      <c r="AN56" s="141"/>
      <c r="AO56" s="141"/>
    </row>
    <row r="57" spans="2:41" s="23" customFormat="1" ht="15" customHeight="1">
      <c r="B57" s="28" t="s">
        <v>44</v>
      </c>
      <c r="C57" s="42">
        <f aca="true" t="shared" si="7" ref="C57:C62">S57+AA57+AI57+AL57+SUM(AO57:AO57)</f>
        <v>0</v>
      </c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4"/>
      <c r="S57" s="145"/>
      <c r="T57" s="143"/>
      <c r="U57" s="143"/>
      <c r="V57" s="143"/>
      <c r="W57" s="143"/>
      <c r="X57" s="143"/>
      <c r="Y57" s="143"/>
      <c r="Z57" s="144"/>
      <c r="AA57" s="145"/>
      <c r="AB57" s="143"/>
      <c r="AC57" s="143"/>
      <c r="AD57" s="143"/>
      <c r="AE57" s="143"/>
      <c r="AF57" s="143"/>
      <c r="AG57" s="143"/>
      <c r="AH57" s="144"/>
      <c r="AI57" s="145"/>
      <c r="AJ57" s="143"/>
      <c r="AK57" s="144"/>
      <c r="AL57" s="145"/>
      <c r="AM57" s="143"/>
      <c r="AN57" s="144"/>
      <c r="AO57" s="144"/>
    </row>
    <row r="58" spans="2:41" s="23" customFormat="1" ht="15" customHeight="1">
      <c r="B58" s="25" t="s">
        <v>70</v>
      </c>
      <c r="C58" s="42">
        <f t="shared" si="7"/>
        <v>-17.331999999999997</v>
      </c>
      <c r="D58" s="135">
        <v>-0.691</v>
      </c>
      <c r="E58" s="124">
        <v>-0.546</v>
      </c>
      <c r="F58" s="124">
        <v>-0.829</v>
      </c>
      <c r="G58" s="124">
        <v>-0.691</v>
      </c>
      <c r="H58" s="124">
        <v>-0.829</v>
      </c>
      <c r="I58" s="124">
        <v>-0.568</v>
      </c>
      <c r="J58" s="124">
        <v>-0.405</v>
      </c>
      <c r="K58" s="136">
        <v>-0.286</v>
      </c>
      <c r="L58" s="124">
        <v>-0.829</v>
      </c>
      <c r="M58" s="124">
        <v>-0.286</v>
      </c>
      <c r="N58" s="124">
        <v>-0.405</v>
      </c>
      <c r="O58" s="124">
        <v>-0.691</v>
      </c>
      <c r="P58" s="124">
        <v>-0.546</v>
      </c>
      <c r="Q58" s="124">
        <v>-0.423</v>
      </c>
      <c r="R58" s="137">
        <v>-0.829</v>
      </c>
      <c r="S58" s="138">
        <f>SUM(D58:R58)</f>
        <v>-8.854</v>
      </c>
      <c r="T58" s="135">
        <v>-0.262</v>
      </c>
      <c r="U58" s="124">
        <v>-0.463</v>
      </c>
      <c r="V58" s="124">
        <v>-0.354</v>
      </c>
      <c r="W58" s="124">
        <v>-0.463</v>
      </c>
      <c r="X58" s="124">
        <v>-0.463</v>
      </c>
      <c r="Y58" s="124">
        <v>-0.08</v>
      </c>
      <c r="Z58" s="137">
        <v>-0.463</v>
      </c>
      <c r="AA58" s="138">
        <f>SUM(T58:Z58)</f>
        <v>-2.5480000000000005</v>
      </c>
      <c r="AB58" s="124">
        <v>-0.651</v>
      </c>
      <c r="AC58" s="135">
        <v>-0.597</v>
      </c>
      <c r="AD58" s="124">
        <v>-0.776</v>
      </c>
      <c r="AE58" s="124">
        <v>-0.597</v>
      </c>
      <c r="AF58" s="124">
        <v>-0.597</v>
      </c>
      <c r="AG58" s="124">
        <v>-0.184</v>
      </c>
      <c r="AH58" s="137">
        <v>-0.776</v>
      </c>
      <c r="AI58" s="138">
        <f>SUM(AB58:AH58)</f>
        <v>-4.178</v>
      </c>
      <c r="AJ58" s="124">
        <v>-0.874</v>
      </c>
      <c r="AK58" s="137">
        <v>-0.439</v>
      </c>
      <c r="AL58" s="138">
        <f>SUM(AJ58:AK58)</f>
        <v>-1.313</v>
      </c>
      <c r="AM58" s="124">
        <v>-0.184</v>
      </c>
      <c r="AN58" s="137">
        <v>0.184</v>
      </c>
      <c r="AO58" s="137">
        <v>-0.439</v>
      </c>
    </row>
    <row r="59" spans="2:41" s="23" customFormat="1" ht="15" customHeight="1">
      <c r="B59" s="25">
        <v>2006</v>
      </c>
      <c r="C59" s="42">
        <f t="shared" si="7"/>
        <v>-18.373</v>
      </c>
      <c r="D59" s="135">
        <v>-0.762</v>
      </c>
      <c r="E59" s="124">
        <v>-0.546</v>
      </c>
      <c r="F59" s="124">
        <v>-0.915</v>
      </c>
      <c r="G59" s="124">
        <v>-0.762</v>
      </c>
      <c r="H59" s="124">
        <v>-0.915</v>
      </c>
      <c r="I59" s="124">
        <v>-0.796</v>
      </c>
      <c r="J59" s="124">
        <v>-0.405</v>
      </c>
      <c r="K59" s="136">
        <v>-0.385</v>
      </c>
      <c r="L59" s="124">
        <v>-0.915</v>
      </c>
      <c r="M59" s="124">
        <v>-0.385</v>
      </c>
      <c r="N59" s="124">
        <v>-0.405</v>
      </c>
      <c r="O59" s="124">
        <v>-0.762</v>
      </c>
      <c r="P59" s="124">
        <v>-0.546</v>
      </c>
      <c r="Q59" s="124">
        <v>-0.423</v>
      </c>
      <c r="R59" s="137">
        <v>-0.915</v>
      </c>
      <c r="S59" s="138">
        <f>SUM(D59:R59)</f>
        <v>-9.837</v>
      </c>
      <c r="T59" s="135">
        <v>-0.262</v>
      </c>
      <c r="U59" s="124">
        <v>-0.463</v>
      </c>
      <c r="V59" s="124">
        <v>-0.375</v>
      </c>
      <c r="W59" s="124">
        <v>-0.463</v>
      </c>
      <c r="X59" s="124">
        <v>-0.463</v>
      </c>
      <c r="Y59" s="124">
        <v>-0.08</v>
      </c>
      <c r="Z59" s="137">
        <v>-0.463</v>
      </c>
      <c r="AA59" s="138">
        <f>SUM(T59:Z59)</f>
        <v>-2.5690000000000004</v>
      </c>
      <c r="AB59" s="124">
        <v>-0.651</v>
      </c>
      <c r="AC59" s="135">
        <v>-0.597</v>
      </c>
      <c r="AD59" s="124">
        <v>-0.776</v>
      </c>
      <c r="AE59" s="124">
        <v>-0.597</v>
      </c>
      <c r="AF59" s="124">
        <v>-0.597</v>
      </c>
      <c r="AG59" s="124">
        <v>-0.221</v>
      </c>
      <c r="AH59" s="137">
        <v>-0.776</v>
      </c>
      <c r="AI59" s="138">
        <f>SUM(AB59:AH59)</f>
        <v>-4.215</v>
      </c>
      <c r="AJ59" s="124">
        <v>-0.874</v>
      </c>
      <c r="AK59" s="137">
        <v>-0.439</v>
      </c>
      <c r="AL59" s="138">
        <f>SUM(AJ59:AK59)</f>
        <v>-1.313</v>
      </c>
      <c r="AM59" s="124">
        <v>-0.221</v>
      </c>
      <c r="AN59" s="137">
        <v>0.221</v>
      </c>
      <c r="AO59" s="137">
        <v>-0.439</v>
      </c>
    </row>
    <row r="60" spans="2:41" s="23" customFormat="1" ht="15" customHeight="1">
      <c r="B60" s="25">
        <v>2007</v>
      </c>
      <c r="C60" s="42">
        <f t="shared" si="7"/>
        <v>-18.467</v>
      </c>
      <c r="D60" s="135">
        <v>-0.762</v>
      </c>
      <c r="E60" s="124">
        <v>-0.546</v>
      </c>
      <c r="F60" s="124">
        <v>-0.915</v>
      </c>
      <c r="G60" s="124">
        <v>-0.762</v>
      </c>
      <c r="H60" s="124">
        <v>-0.796</v>
      </c>
      <c r="I60" s="124">
        <v>-0.796</v>
      </c>
      <c r="J60" s="124">
        <v>-0.405</v>
      </c>
      <c r="K60" s="136">
        <v>-0.385</v>
      </c>
      <c r="L60" s="124">
        <v>-0.796</v>
      </c>
      <c r="M60" s="124">
        <v>-0.385</v>
      </c>
      <c r="N60" s="124">
        <v>-0.405</v>
      </c>
      <c r="O60" s="124">
        <v>-0.762</v>
      </c>
      <c r="P60" s="124">
        <v>-0.546</v>
      </c>
      <c r="Q60" s="124">
        <v>-0.423</v>
      </c>
      <c r="R60" s="137">
        <v>-0.796</v>
      </c>
      <c r="S60" s="138">
        <f>SUM(D60:R60)</f>
        <v>-9.479999999999999</v>
      </c>
      <c r="T60" s="135">
        <v>-0.28</v>
      </c>
      <c r="U60" s="124">
        <v>-0.551</v>
      </c>
      <c r="V60" s="124">
        <v>-0.456</v>
      </c>
      <c r="W60" s="124">
        <v>-0.551</v>
      </c>
      <c r="X60" s="124">
        <v>-0.551</v>
      </c>
      <c r="Y60" s="124">
        <v>-0.08</v>
      </c>
      <c r="Z60" s="137">
        <v>-0.551</v>
      </c>
      <c r="AA60" s="138">
        <f>SUM(T60:Z60)</f>
        <v>-3.0200000000000005</v>
      </c>
      <c r="AB60" s="124">
        <v>-0.651</v>
      </c>
      <c r="AC60" s="135">
        <v>-0.597</v>
      </c>
      <c r="AD60" s="124">
        <v>-0.776</v>
      </c>
      <c r="AE60" s="124">
        <v>-0.597</v>
      </c>
      <c r="AF60" s="124">
        <v>-0.597</v>
      </c>
      <c r="AG60" s="124">
        <v>-0.221</v>
      </c>
      <c r="AH60" s="137">
        <v>-0.776</v>
      </c>
      <c r="AI60" s="138">
        <f>SUM(AB60:AH60)</f>
        <v>-4.215</v>
      </c>
      <c r="AJ60" s="124">
        <v>-0.874</v>
      </c>
      <c r="AK60" s="137">
        <v>-0.439</v>
      </c>
      <c r="AL60" s="138">
        <f>SUM(AJ60:AK60)</f>
        <v>-1.313</v>
      </c>
      <c r="AM60" s="124">
        <v>-0.221</v>
      </c>
      <c r="AN60" s="137">
        <v>0.221</v>
      </c>
      <c r="AO60" s="137">
        <v>-0.439</v>
      </c>
    </row>
    <row r="61" spans="2:41" s="23" customFormat="1" ht="15" customHeight="1">
      <c r="B61" s="25" t="s">
        <v>36</v>
      </c>
      <c r="C61" s="42">
        <f t="shared" si="7"/>
        <v>-17.331999999999997</v>
      </c>
      <c r="D61" s="135">
        <v>-0.691</v>
      </c>
      <c r="E61" s="124">
        <v>-0.546</v>
      </c>
      <c r="F61" s="124">
        <v>-0.829</v>
      </c>
      <c r="G61" s="124">
        <v>-0.691</v>
      </c>
      <c r="H61" s="124">
        <v>-0.829</v>
      </c>
      <c r="I61" s="124">
        <v>-0.568</v>
      </c>
      <c r="J61" s="124">
        <v>-0.405</v>
      </c>
      <c r="K61" s="136">
        <v>-0.286</v>
      </c>
      <c r="L61" s="124">
        <v>-0.829</v>
      </c>
      <c r="M61" s="124">
        <v>-0.286</v>
      </c>
      <c r="N61" s="124">
        <v>-0.405</v>
      </c>
      <c r="O61" s="124">
        <v>-0.691</v>
      </c>
      <c r="P61" s="124">
        <v>-0.546</v>
      </c>
      <c r="Q61" s="124">
        <v>-0.423</v>
      </c>
      <c r="R61" s="137">
        <v>-0.829</v>
      </c>
      <c r="S61" s="138">
        <f>SUM(D61:R61)</f>
        <v>-8.854</v>
      </c>
      <c r="T61" s="135">
        <v>-0.262</v>
      </c>
      <c r="U61" s="124">
        <v>-0.463</v>
      </c>
      <c r="V61" s="124">
        <v>-0.354</v>
      </c>
      <c r="W61" s="124">
        <v>-0.463</v>
      </c>
      <c r="X61" s="124">
        <v>-0.463</v>
      </c>
      <c r="Y61" s="124">
        <v>-0.08</v>
      </c>
      <c r="Z61" s="137">
        <v>-0.463</v>
      </c>
      <c r="AA61" s="138">
        <f>SUM(T61:Z61)</f>
        <v>-2.5480000000000005</v>
      </c>
      <c r="AB61" s="124">
        <v>-0.651</v>
      </c>
      <c r="AC61" s="135">
        <v>-0.597</v>
      </c>
      <c r="AD61" s="124">
        <v>-0.776</v>
      </c>
      <c r="AE61" s="124">
        <v>-0.597</v>
      </c>
      <c r="AF61" s="124">
        <v>-0.597</v>
      </c>
      <c r="AG61" s="124">
        <v>-0.184</v>
      </c>
      <c r="AH61" s="137">
        <v>-0.776</v>
      </c>
      <c r="AI61" s="138">
        <f>SUM(AB61:AH61)</f>
        <v>-4.178</v>
      </c>
      <c r="AJ61" s="124">
        <v>-0.874</v>
      </c>
      <c r="AK61" s="137">
        <v>-0.439</v>
      </c>
      <c r="AL61" s="138">
        <f>SUM(AJ61:AK61)</f>
        <v>-1.313</v>
      </c>
      <c r="AM61" s="124">
        <v>-0.184</v>
      </c>
      <c r="AN61" s="137">
        <v>0.184</v>
      </c>
      <c r="AO61" s="137">
        <v>-0.439</v>
      </c>
    </row>
    <row r="62" spans="2:41" s="23" customFormat="1" ht="15" customHeight="1">
      <c r="B62" s="25" t="s">
        <v>37</v>
      </c>
      <c r="C62" s="42">
        <f t="shared" si="7"/>
        <v>-18.467</v>
      </c>
      <c r="D62" s="135">
        <v>-0.762</v>
      </c>
      <c r="E62" s="124">
        <v>-0.546</v>
      </c>
      <c r="F62" s="124">
        <v>-0.915</v>
      </c>
      <c r="G62" s="124">
        <v>-0.762</v>
      </c>
      <c r="H62" s="124">
        <v>-0.796</v>
      </c>
      <c r="I62" s="124">
        <v>-0.796</v>
      </c>
      <c r="J62" s="124">
        <v>-0.405</v>
      </c>
      <c r="K62" s="136">
        <v>-0.385</v>
      </c>
      <c r="L62" s="124">
        <v>-0.796</v>
      </c>
      <c r="M62" s="124">
        <v>-0.385</v>
      </c>
      <c r="N62" s="124">
        <v>-0.405</v>
      </c>
      <c r="O62" s="124">
        <v>-0.762</v>
      </c>
      <c r="P62" s="124">
        <v>-0.546</v>
      </c>
      <c r="Q62" s="124">
        <v>-0.423</v>
      </c>
      <c r="R62" s="137">
        <v>-0.796</v>
      </c>
      <c r="S62" s="138">
        <f>SUM(D62:R62)</f>
        <v>-9.479999999999999</v>
      </c>
      <c r="T62" s="135">
        <v>-0.28</v>
      </c>
      <c r="U62" s="124">
        <v>-0.551</v>
      </c>
      <c r="V62" s="124">
        <v>-0.456</v>
      </c>
      <c r="W62" s="124">
        <v>-0.551</v>
      </c>
      <c r="X62" s="124">
        <v>-0.551</v>
      </c>
      <c r="Y62" s="124">
        <v>-0.08</v>
      </c>
      <c r="Z62" s="137">
        <v>-0.551</v>
      </c>
      <c r="AA62" s="138">
        <f>SUM(T62:Z62)</f>
        <v>-3.0200000000000005</v>
      </c>
      <c r="AB62" s="124">
        <v>-0.651</v>
      </c>
      <c r="AC62" s="135">
        <v>-0.597</v>
      </c>
      <c r="AD62" s="124">
        <v>-0.776</v>
      </c>
      <c r="AE62" s="124">
        <v>-0.597</v>
      </c>
      <c r="AF62" s="124">
        <v>-0.597</v>
      </c>
      <c r="AG62" s="124">
        <v>-0.221</v>
      </c>
      <c r="AH62" s="137">
        <v>-0.776</v>
      </c>
      <c r="AI62" s="138">
        <f>SUM(AB62:AH62)</f>
        <v>-4.215</v>
      </c>
      <c r="AJ62" s="124">
        <v>-0.874</v>
      </c>
      <c r="AK62" s="137">
        <v>-0.439</v>
      </c>
      <c r="AL62" s="138">
        <f>SUM(AJ62:AK62)</f>
        <v>-1.313</v>
      </c>
      <c r="AM62" s="124">
        <v>-0.221</v>
      </c>
      <c r="AN62" s="137">
        <v>0.221</v>
      </c>
      <c r="AO62" s="137">
        <v>-0.439</v>
      </c>
    </row>
    <row r="63" spans="2:43" ht="8.25" customHeight="1" thickBot="1">
      <c r="B63" s="131"/>
      <c r="C63" s="27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30"/>
      <c r="AQ63" s="121"/>
    </row>
  </sheetData>
  <sheetProtection formatCells="0" formatColumns="0" formatRows="0"/>
  <mergeCells count="6">
    <mergeCell ref="AM5:AN5"/>
    <mergeCell ref="C5:C6"/>
    <mergeCell ref="D5:S5"/>
    <mergeCell ref="T5:AA5"/>
    <mergeCell ref="AB5:AI5"/>
    <mergeCell ref="AJ5:AL5"/>
  </mergeCells>
  <dataValidations count="1">
    <dataValidation type="custom" allowBlank="1" showErrorMessage="1" errorTitle="Data entry error:" error="Please enter a numeric value or leave blank!" sqref="AJ58:AK63 AJ9:AK14 AJ16:AK21 AJ23:AK28 AJ51:AK56 AJ30:AK35 AJ37:AK42 AJ44:AK49 T23:Z28 T51:Z56 T30:Z35 T58:Z63 T37:Z42 T44:Z49 AB44:AH49 AB51:AH56 AB37:AH42 AB30:AH35 AB23:AH28 AB16:AH21 AB9:AH14 AB58:AH63 T9:Z14 T16:Z21 D8:R63 S57:AO57 S50:AO50 S43:AO43 S36:AO36 S29:AO29 S22:AO22 S15:AO15 S8:AO8 AM51:AO56 AM44:AO49 AM37:AO42 AM30:AO35 AM23:AO28 AM16:AO21 AM9:AO14 AM58:AO63">
      <formula1>OR(ISNUMBER(AJ58),ISBLANK(AJ58))</formula1>
    </dataValidation>
  </dataValidations>
  <printOptions/>
  <pageMargins left="0.7" right="0.7" top="0.75" bottom="0.75" header="0.3" footer="0.3"/>
  <pageSetup fitToWidth="2" horizontalDpi="600" verticalDpi="600" orientation="landscape" scale="36" r:id="rId1"/>
  <headerFooter>
    <oddFooter>&amp;LPrinted: &amp;D&amp;R&amp;P</oddFooter>
  </headerFooter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 customHeight="1"/>
  <cols>
    <col min="1" max="1" width="1.57421875" style="68" customWidth="1"/>
    <col min="2" max="2" width="33.421875" style="68" customWidth="1"/>
    <col min="3" max="3" width="12.421875" style="69" hidden="1" customWidth="1"/>
    <col min="4" max="4" width="13.00390625" style="69" hidden="1" customWidth="1"/>
    <col min="5" max="5" width="16.57421875" style="69" hidden="1" customWidth="1"/>
    <col min="6" max="6" width="28.00390625" style="69" hidden="1" customWidth="1"/>
    <col min="7" max="7" width="1.8515625" style="68" customWidth="1"/>
    <col min="8" max="8" width="17.7109375" style="68" hidden="1" customWidth="1"/>
    <col min="9" max="9" width="4.7109375" style="68" hidden="1" customWidth="1"/>
    <col min="10" max="12" width="17.140625" style="69" hidden="1" customWidth="1"/>
    <col min="13" max="13" width="5.140625" style="13" hidden="1" customWidth="1"/>
    <col min="14" max="14" width="1.8515625" style="68" hidden="1" customWidth="1"/>
    <col min="15" max="15" width="4.140625" style="68" hidden="1" customWidth="1"/>
    <col min="16" max="16" width="19.28125" style="68" bestFit="1" customWidth="1"/>
    <col min="17" max="17" width="7.8515625" style="68" hidden="1" customWidth="1"/>
    <col min="18" max="21" width="13.00390625" style="68" hidden="1" customWidth="1"/>
    <col min="22" max="22" width="4.28125" style="68" hidden="1" customWidth="1"/>
    <col min="23" max="23" width="2.7109375" style="68" customWidth="1"/>
    <col min="24" max="16384" width="9.140625" style="68" customWidth="1"/>
  </cols>
  <sheetData>
    <row r="1" spans="1:6" ht="15.75" customHeight="1">
      <c r="A1" s="4" t="s">
        <v>83</v>
      </c>
      <c r="F1" s="65"/>
    </row>
    <row r="2" spans="1:12" ht="15.75" customHeight="1">
      <c r="A2" s="11" t="s">
        <v>7</v>
      </c>
      <c r="F2" s="65"/>
      <c r="J2" s="65"/>
      <c r="K2" s="65"/>
      <c r="L2" s="65"/>
    </row>
    <row r="3" spans="3:13" ht="15" customHeight="1">
      <c r="C3" s="14"/>
      <c r="D3" s="14"/>
      <c r="E3" s="14"/>
      <c r="M3" s="69"/>
    </row>
    <row r="4" ht="15" customHeight="1">
      <c r="M4" s="69"/>
    </row>
    <row r="5" spans="3:22" ht="15" customHeight="1" hidden="1">
      <c r="C5" s="39"/>
      <c r="D5" s="252" t="s">
        <v>109</v>
      </c>
      <c r="E5" s="252" t="s">
        <v>84</v>
      </c>
      <c r="F5" s="252" t="s">
        <v>79</v>
      </c>
      <c r="H5" s="89"/>
      <c r="I5" s="87" t="s">
        <v>80</v>
      </c>
      <c r="J5" s="71"/>
      <c r="K5" s="71"/>
      <c r="L5" s="71"/>
      <c r="M5" s="86"/>
      <c r="O5" s="88"/>
      <c r="P5" s="89"/>
      <c r="Q5" s="87" t="s">
        <v>81</v>
      </c>
      <c r="R5" s="71"/>
      <c r="S5" s="71"/>
      <c r="T5" s="71"/>
      <c r="U5" s="71"/>
      <c r="V5" s="86"/>
    </row>
    <row r="6" spans="1:22" s="8" customFormat="1" ht="30.75" customHeight="1">
      <c r="A6" s="17"/>
      <c r="C6" s="85" t="s">
        <v>77</v>
      </c>
      <c r="D6" s="253"/>
      <c r="E6" s="253"/>
      <c r="F6" s="253"/>
      <c r="H6" s="48" t="s">
        <v>106</v>
      </c>
      <c r="I6" s="61">
        <v>0</v>
      </c>
      <c r="J6" s="72">
        <v>0.1</v>
      </c>
      <c r="K6" s="72">
        <v>0.25</v>
      </c>
      <c r="L6" s="72">
        <v>0.5</v>
      </c>
      <c r="M6" s="72"/>
      <c r="O6" s="74"/>
      <c r="P6" s="48" t="s">
        <v>107</v>
      </c>
      <c r="Q6" s="73" t="s">
        <v>45</v>
      </c>
      <c r="R6" s="74" t="s">
        <v>46</v>
      </c>
      <c r="S6" s="74" t="s">
        <v>5</v>
      </c>
      <c r="T6" s="74" t="s">
        <v>93</v>
      </c>
      <c r="U6" s="74" t="s">
        <v>6</v>
      </c>
      <c r="V6" s="74"/>
    </row>
    <row r="7" spans="2:13" s="23" customFormat="1" ht="15" customHeight="1">
      <c r="B7" s="4" t="s">
        <v>100</v>
      </c>
      <c r="C7" s="64"/>
      <c r="D7" s="64"/>
      <c r="E7" s="64"/>
      <c r="F7" s="64"/>
      <c r="J7" s="64"/>
      <c r="K7" s="64"/>
      <c r="L7" s="64"/>
      <c r="M7" s="64"/>
    </row>
    <row r="8" spans="2:22" ht="15" customHeight="1">
      <c r="B8" s="84" t="s">
        <v>116</v>
      </c>
      <c r="C8" s="83"/>
      <c r="D8" s="80"/>
      <c r="E8" s="80"/>
      <c r="F8" s="80"/>
      <c r="H8" s="107"/>
      <c r="I8" s="82">
        <v>0</v>
      </c>
      <c r="J8" s="75"/>
      <c r="K8" s="75"/>
      <c r="L8" s="75"/>
      <c r="M8" s="75"/>
      <c r="O8" s="75"/>
      <c r="P8" s="98">
        <v>160</v>
      </c>
      <c r="Q8" s="82">
        <f>E8</f>
        <v>0</v>
      </c>
      <c r="R8" s="75"/>
      <c r="S8" s="75"/>
      <c r="T8" s="75"/>
      <c r="U8" s="75"/>
      <c r="V8" s="75"/>
    </row>
    <row r="9" spans="2:22" s="111" customFormat="1" ht="15" customHeight="1">
      <c r="B9" s="118" t="s">
        <v>117</v>
      </c>
      <c r="C9" s="112"/>
      <c r="D9" s="97"/>
      <c r="E9" s="97"/>
      <c r="F9" s="97"/>
      <c r="H9" s="109"/>
      <c r="I9" s="36"/>
      <c r="J9" s="110"/>
      <c r="K9" s="110"/>
      <c r="L9" s="110"/>
      <c r="M9" s="110"/>
      <c r="O9" s="110"/>
      <c r="P9" s="126">
        <v>20</v>
      </c>
      <c r="Q9" s="36"/>
      <c r="R9" s="110"/>
      <c r="S9" s="110"/>
      <c r="T9" s="110"/>
      <c r="U9" s="110"/>
      <c r="V9" s="110"/>
    </row>
    <row r="10" spans="2:22" s="111" customFormat="1" ht="15" customHeight="1">
      <c r="B10" s="118" t="s">
        <v>118</v>
      </c>
      <c r="C10" s="112"/>
      <c r="D10" s="97"/>
      <c r="E10" s="97"/>
      <c r="F10" s="97"/>
      <c r="H10" s="109"/>
      <c r="I10" s="36"/>
      <c r="J10" s="110"/>
      <c r="K10" s="110"/>
      <c r="L10" s="110"/>
      <c r="M10" s="110"/>
      <c r="O10" s="110"/>
      <c r="P10" s="126">
        <v>50</v>
      </c>
      <c r="Q10" s="36"/>
      <c r="R10" s="110"/>
      <c r="S10" s="110"/>
      <c r="T10" s="110"/>
      <c r="U10" s="110"/>
      <c r="V10" s="110"/>
    </row>
    <row r="11" spans="2:22" ht="15" customHeight="1">
      <c r="B11" s="118" t="s">
        <v>47</v>
      </c>
      <c r="C11" s="81"/>
      <c r="D11" s="80"/>
      <c r="E11" s="80"/>
      <c r="F11" s="80"/>
      <c r="H11" s="107"/>
      <c r="I11" s="36">
        <v>0</v>
      </c>
      <c r="J11" s="75"/>
      <c r="K11" s="75"/>
      <c r="L11" s="75"/>
      <c r="M11" s="75"/>
      <c r="O11" s="75"/>
      <c r="P11" s="98">
        <v>40</v>
      </c>
      <c r="Q11" s="36">
        <f>E11</f>
        <v>0</v>
      </c>
      <c r="R11" s="75"/>
      <c r="S11" s="75"/>
      <c r="T11" s="75"/>
      <c r="U11" s="75"/>
      <c r="V11" s="75"/>
    </row>
    <row r="12" spans="2:22" ht="15" customHeight="1">
      <c r="B12" s="118" t="s">
        <v>48</v>
      </c>
      <c r="C12" s="81"/>
      <c r="D12" s="80"/>
      <c r="E12" s="80"/>
      <c r="F12" s="80"/>
      <c r="H12" s="107"/>
      <c r="I12" s="36">
        <v>0</v>
      </c>
      <c r="J12" s="75"/>
      <c r="K12" s="75"/>
      <c r="L12" s="75"/>
      <c r="M12" s="75"/>
      <c r="O12" s="75"/>
      <c r="P12" s="98">
        <v>20</v>
      </c>
      <c r="Q12" s="36">
        <f>E12</f>
        <v>0</v>
      </c>
      <c r="R12" s="75"/>
      <c r="S12" s="75"/>
      <c r="T12" s="75"/>
      <c r="U12" s="75"/>
      <c r="V12" s="75"/>
    </row>
    <row r="13" spans="2:22" ht="15" customHeight="1">
      <c r="B13" s="118" t="s">
        <v>119</v>
      </c>
      <c r="C13" s="81"/>
      <c r="D13" s="80"/>
      <c r="E13" s="80"/>
      <c r="F13" s="80"/>
      <c r="H13" s="107"/>
      <c r="I13" s="36">
        <v>0</v>
      </c>
      <c r="J13" s="75"/>
      <c r="K13" s="75"/>
      <c r="L13" s="75"/>
      <c r="M13" s="75"/>
      <c r="O13" s="75"/>
      <c r="P13" s="98">
        <v>160</v>
      </c>
      <c r="Q13" s="36">
        <f>E13</f>
        <v>0</v>
      </c>
      <c r="R13" s="75"/>
      <c r="S13" s="75"/>
      <c r="T13" s="75"/>
      <c r="U13" s="75"/>
      <c r="V13" s="75"/>
    </row>
    <row r="14" spans="2:22" s="113" customFormat="1" ht="15" customHeight="1">
      <c r="B14" s="118" t="s">
        <v>120</v>
      </c>
      <c r="C14" s="117"/>
      <c r="D14" s="116"/>
      <c r="E14" s="116"/>
      <c r="F14" s="116"/>
      <c r="H14" s="109"/>
      <c r="I14" s="115"/>
      <c r="J14" s="114"/>
      <c r="K14" s="114"/>
      <c r="L14" s="114"/>
      <c r="M14" s="114"/>
      <c r="O14" s="114"/>
      <c r="P14" s="126">
        <v>20</v>
      </c>
      <c r="Q14" s="115"/>
      <c r="R14" s="114"/>
      <c r="S14" s="114"/>
      <c r="T14" s="114"/>
      <c r="U14" s="114"/>
      <c r="V14" s="114"/>
    </row>
    <row r="15" spans="2:22" s="113" customFormat="1" ht="15" customHeight="1">
      <c r="B15" s="118" t="s">
        <v>121</v>
      </c>
      <c r="C15" s="117"/>
      <c r="D15" s="116"/>
      <c r="E15" s="116"/>
      <c r="F15" s="116"/>
      <c r="H15" s="109"/>
      <c r="I15" s="115"/>
      <c r="J15" s="114"/>
      <c r="K15" s="114"/>
      <c r="L15" s="114"/>
      <c r="M15" s="114"/>
      <c r="O15" s="114"/>
      <c r="P15" s="126">
        <v>40</v>
      </c>
      <c r="Q15" s="115"/>
      <c r="R15" s="114"/>
      <c r="S15" s="114"/>
      <c r="T15" s="114"/>
      <c r="U15" s="114"/>
      <c r="V15" s="114"/>
    </row>
    <row r="16" spans="2:22" s="113" customFormat="1" ht="15" customHeight="1">
      <c r="B16" s="118" t="s">
        <v>122</v>
      </c>
      <c r="C16" s="117"/>
      <c r="D16" s="116"/>
      <c r="E16" s="116"/>
      <c r="F16" s="116"/>
      <c r="H16" s="109"/>
      <c r="I16" s="115"/>
      <c r="J16" s="114"/>
      <c r="K16" s="114"/>
      <c r="L16" s="114"/>
      <c r="M16" s="114"/>
      <c r="O16" s="114"/>
      <c r="P16" s="126">
        <v>50</v>
      </c>
      <c r="Q16" s="115"/>
      <c r="R16" s="114"/>
      <c r="S16" s="114"/>
      <c r="T16" s="114"/>
      <c r="U16" s="114"/>
      <c r="V16" s="114"/>
    </row>
    <row r="17" spans="2:22" ht="15" customHeight="1">
      <c r="B17" s="118" t="s">
        <v>92</v>
      </c>
      <c r="C17" s="81"/>
      <c r="D17" s="80"/>
      <c r="E17" s="80"/>
      <c r="F17" s="80"/>
      <c r="H17" s="107"/>
      <c r="I17" s="36">
        <v>0</v>
      </c>
      <c r="J17" s="75"/>
      <c r="K17" s="75"/>
      <c r="L17" s="75"/>
      <c r="M17" s="75"/>
      <c r="O17" s="75"/>
      <c r="P17" s="98">
        <v>40</v>
      </c>
      <c r="Q17" s="36">
        <f>E17</f>
        <v>0</v>
      </c>
      <c r="R17" s="75"/>
      <c r="S17" s="75"/>
      <c r="T17" s="75"/>
      <c r="U17" s="75"/>
      <c r="V17" s="75"/>
    </row>
    <row r="18" spans="2:22" s="113" customFormat="1" ht="15" customHeight="1">
      <c r="B18" s="118" t="s">
        <v>123</v>
      </c>
      <c r="C18" s="117"/>
      <c r="D18" s="116"/>
      <c r="E18" s="116"/>
      <c r="F18" s="116"/>
      <c r="H18" s="109"/>
      <c r="I18" s="115"/>
      <c r="J18" s="114"/>
      <c r="K18" s="114"/>
      <c r="L18" s="114"/>
      <c r="M18" s="114"/>
      <c r="O18" s="114"/>
      <c r="P18" s="126">
        <v>80</v>
      </c>
      <c r="Q18" s="115"/>
      <c r="R18" s="114"/>
      <c r="S18" s="114"/>
      <c r="T18" s="114"/>
      <c r="U18" s="114"/>
      <c r="V18" s="114"/>
    </row>
    <row r="19" spans="2:22" s="23" customFormat="1" ht="15" customHeight="1">
      <c r="B19" s="119" t="s">
        <v>102</v>
      </c>
      <c r="C19" s="81"/>
      <c r="D19" s="80"/>
      <c r="E19" s="80"/>
      <c r="F19" s="80"/>
      <c r="H19" s="107"/>
      <c r="I19" s="37">
        <v>0</v>
      </c>
      <c r="J19" s="75"/>
      <c r="K19" s="75"/>
      <c r="L19" s="75"/>
      <c r="M19" s="75"/>
      <c r="O19" s="75"/>
      <c r="P19" s="98">
        <v>50</v>
      </c>
      <c r="Q19" s="37">
        <f>E19</f>
        <v>0</v>
      </c>
      <c r="R19" s="75"/>
      <c r="S19" s="75"/>
      <c r="T19" s="75"/>
      <c r="U19" s="75"/>
      <c r="V19" s="75"/>
    </row>
    <row r="20" spans="2:22" s="33" customFormat="1" ht="15" customHeight="1" hidden="1">
      <c r="B20" s="79" t="s">
        <v>0</v>
      </c>
      <c r="C20" s="78">
        <f>SUM(C8:C19)</f>
        <v>0</v>
      </c>
      <c r="D20" s="77">
        <f>SUM(D8:D19)</f>
        <v>0</v>
      </c>
      <c r="E20" s="77">
        <f>SUM(E8:E19)</f>
        <v>0</v>
      </c>
      <c r="F20" s="77"/>
      <c r="H20" s="76">
        <f aca="true" t="shared" si="0" ref="H20:M20">SUM(H8:H19)</f>
        <v>0</v>
      </c>
      <c r="I20" s="76">
        <f t="shared" si="0"/>
        <v>0</v>
      </c>
      <c r="J20" s="76">
        <f t="shared" si="0"/>
        <v>0</v>
      </c>
      <c r="K20" s="76">
        <f t="shared" si="0"/>
        <v>0</v>
      </c>
      <c r="L20" s="76">
        <f t="shared" si="0"/>
        <v>0</v>
      </c>
      <c r="M20" s="76">
        <f t="shared" si="0"/>
        <v>0</v>
      </c>
      <c r="O20" s="76">
        <f aca="true" t="shared" si="1" ref="O20:V20">SUM(O8:O19)</f>
        <v>0</v>
      </c>
      <c r="P20" s="76">
        <f t="shared" si="1"/>
        <v>730</v>
      </c>
      <c r="Q20" s="76">
        <f t="shared" si="1"/>
        <v>0</v>
      </c>
      <c r="R20" s="76">
        <f t="shared" si="1"/>
        <v>0</v>
      </c>
      <c r="S20" s="76">
        <f t="shared" si="1"/>
        <v>0</v>
      </c>
      <c r="T20" s="76">
        <f t="shared" si="1"/>
        <v>0</v>
      </c>
      <c r="U20" s="76">
        <f t="shared" si="1"/>
        <v>0</v>
      </c>
      <c r="V20" s="76">
        <f t="shared" si="1"/>
        <v>0</v>
      </c>
    </row>
    <row r="21" spans="2:16" s="23" customFormat="1" ht="15" customHeight="1">
      <c r="B21" s="64"/>
      <c r="C21" s="64"/>
      <c r="D21" s="64"/>
      <c r="E21" s="64"/>
      <c r="F21" s="64"/>
      <c r="H21" s="64"/>
      <c r="J21" s="64"/>
      <c r="K21" s="64"/>
      <c r="L21" s="64"/>
      <c r="M21" s="64"/>
      <c r="P21" s="64"/>
    </row>
    <row r="22" spans="2:16" s="23" customFormat="1" ht="15" customHeight="1">
      <c r="B22" s="4" t="s">
        <v>101</v>
      </c>
      <c r="C22" s="64"/>
      <c r="D22" s="64"/>
      <c r="E22" s="64"/>
      <c r="F22" s="64"/>
      <c r="H22" s="64"/>
      <c r="J22" s="64"/>
      <c r="K22" s="64"/>
      <c r="L22" s="64"/>
      <c r="M22" s="64"/>
      <c r="P22" s="64"/>
    </row>
    <row r="23" spans="2:22" ht="15" customHeight="1">
      <c r="B23" s="84" t="s">
        <v>27</v>
      </c>
      <c r="C23" s="83"/>
      <c r="D23" s="80"/>
      <c r="E23" s="80"/>
      <c r="F23" s="80"/>
      <c r="H23" s="107"/>
      <c r="I23" s="82">
        <v>0</v>
      </c>
      <c r="J23" s="75"/>
      <c r="K23" s="75"/>
      <c r="L23" s="75"/>
      <c r="M23" s="75"/>
      <c r="O23" s="75"/>
      <c r="P23" s="98">
        <v>50</v>
      </c>
      <c r="Q23" s="82">
        <f>E23</f>
        <v>0</v>
      </c>
      <c r="R23" s="75"/>
      <c r="S23" s="75"/>
      <c r="T23" s="75"/>
      <c r="U23" s="75"/>
      <c r="V23" s="75"/>
    </row>
    <row r="24" spans="2:22" ht="15" customHeight="1">
      <c r="B24" s="66" t="s">
        <v>99</v>
      </c>
      <c r="C24" s="81"/>
      <c r="D24" s="80"/>
      <c r="E24" s="80"/>
      <c r="F24" s="80"/>
      <c r="H24" s="107"/>
      <c r="I24" s="36">
        <v>0</v>
      </c>
      <c r="J24" s="75"/>
      <c r="K24" s="75"/>
      <c r="L24" s="75"/>
      <c r="M24" s="75"/>
      <c r="O24" s="75"/>
      <c r="P24" s="98">
        <v>50</v>
      </c>
      <c r="Q24" s="36">
        <f>E24</f>
        <v>0</v>
      </c>
      <c r="R24" s="75"/>
      <c r="S24" s="75"/>
      <c r="T24" s="75"/>
      <c r="U24" s="75"/>
      <c r="V24" s="75"/>
    </row>
    <row r="25" spans="2:22" s="23" customFormat="1" ht="15" customHeight="1">
      <c r="B25" s="67" t="s">
        <v>103</v>
      </c>
      <c r="C25" s="81"/>
      <c r="D25" s="80"/>
      <c r="E25" s="80"/>
      <c r="F25" s="80"/>
      <c r="H25" s="107"/>
      <c r="I25" s="37">
        <v>0</v>
      </c>
      <c r="J25" s="75"/>
      <c r="K25" s="75"/>
      <c r="L25" s="75"/>
      <c r="M25" s="75"/>
      <c r="O25" s="75"/>
      <c r="P25" s="98">
        <v>50</v>
      </c>
      <c r="Q25" s="37">
        <f>E25</f>
        <v>0</v>
      </c>
      <c r="R25" s="75"/>
      <c r="S25" s="75"/>
      <c r="T25" s="75"/>
      <c r="U25" s="75"/>
      <c r="V25" s="75"/>
    </row>
    <row r="26" spans="2:22" s="33" customFormat="1" ht="15" customHeight="1" hidden="1">
      <c r="B26" s="79" t="s">
        <v>0</v>
      </c>
      <c r="C26" s="78">
        <f>SUM(C23:C25)</f>
        <v>0</v>
      </c>
      <c r="D26" s="77">
        <f>SUM(D23:D25)</f>
        <v>0</v>
      </c>
      <c r="E26" s="77">
        <f>SUM(E23:E25)</f>
        <v>0</v>
      </c>
      <c r="F26" s="77"/>
      <c r="H26" s="76">
        <f aca="true" t="shared" si="2" ref="H26:M26">SUM(H23:H25)</f>
        <v>0</v>
      </c>
      <c r="I26" s="76">
        <f t="shared" si="2"/>
        <v>0</v>
      </c>
      <c r="J26" s="76">
        <f t="shared" si="2"/>
        <v>0</v>
      </c>
      <c r="K26" s="76">
        <f t="shared" si="2"/>
        <v>0</v>
      </c>
      <c r="L26" s="76">
        <f t="shared" si="2"/>
        <v>0</v>
      </c>
      <c r="M26" s="76">
        <f t="shared" si="2"/>
        <v>0</v>
      </c>
      <c r="O26" s="76">
        <f aca="true" t="shared" si="3" ref="O26:V26">SUM(O23:O25)</f>
        <v>0</v>
      </c>
      <c r="P26" s="76">
        <f t="shared" si="3"/>
        <v>150</v>
      </c>
      <c r="Q26" s="76">
        <f t="shared" si="3"/>
        <v>0</v>
      </c>
      <c r="R26" s="76">
        <f t="shared" si="3"/>
        <v>0</v>
      </c>
      <c r="S26" s="76">
        <f t="shared" si="3"/>
        <v>0</v>
      </c>
      <c r="T26" s="76">
        <f t="shared" si="3"/>
        <v>0</v>
      </c>
      <c r="U26" s="76">
        <f t="shared" si="3"/>
        <v>0</v>
      </c>
      <c r="V26" s="76">
        <f t="shared" si="3"/>
        <v>0</v>
      </c>
    </row>
    <row r="27" spans="2:16" s="92" customFormat="1" ht="15" customHeight="1">
      <c r="B27" s="32"/>
      <c r="C27" s="90" t="s">
        <v>89</v>
      </c>
      <c r="D27" s="91" t="e">
        <f>ABS(D26+D20-#REF!)</f>
        <v>#REF!</v>
      </c>
      <c r="E27" s="93"/>
      <c r="F27" s="93"/>
      <c r="H27" s="90"/>
      <c r="J27" s="90"/>
      <c r="K27" s="90"/>
      <c r="L27" s="90"/>
      <c r="M27" s="90"/>
      <c r="P27" s="90"/>
    </row>
    <row r="28" spans="2:16" s="23" customFormat="1" ht="15" customHeight="1" hidden="1">
      <c r="B28" s="64"/>
      <c r="C28" s="64"/>
      <c r="D28" s="64"/>
      <c r="E28" s="64"/>
      <c r="F28" s="64"/>
      <c r="H28" s="64"/>
      <c r="J28" s="64"/>
      <c r="K28" s="64"/>
      <c r="L28" s="64"/>
      <c r="M28" s="64"/>
      <c r="P28" s="64"/>
    </row>
    <row r="29" spans="2:16" s="23" customFormat="1" ht="15" customHeight="1">
      <c r="B29" s="4" t="s">
        <v>94</v>
      </c>
      <c r="C29" s="64"/>
      <c r="D29" s="64"/>
      <c r="E29" s="64"/>
      <c r="F29" s="64"/>
      <c r="H29" s="64"/>
      <c r="J29" s="64"/>
      <c r="K29" s="64"/>
      <c r="L29" s="64"/>
      <c r="M29" s="64"/>
      <c r="P29" s="64"/>
    </row>
    <row r="30" spans="2:22" s="23" customFormat="1" ht="15" customHeight="1">
      <c r="B30" s="84" t="s">
        <v>53</v>
      </c>
      <c r="C30" s="83"/>
      <c r="D30" s="80"/>
      <c r="E30" s="80"/>
      <c r="F30" s="80"/>
      <c r="G30" s="68"/>
      <c r="H30" s="107"/>
      <c r="I30" s="82">
        <v>0</v>
      </c>
      <c r="J30" s="75"/>
      <c r="K30" s="75"/>
      <c r="L30" s="75"/>
      <c r="M30" s="75"/>
      <c r="N30" s="68"/>
      <c r="O30" s="75"/>
      <c r="P30" s="98">
        <v>50</v>
      </c>
      <c r="Q30" s="82">
        <f>E30</f>
        <v>0</v>
      </c>
      <c r="R30" s="75"/>
      <c r="S30" s="75"/>
      <c r="T30" s="75"/>
      <c r="U30" s="75"/>
      <c r="V30" s="75"/>
    </row>
    <row r="31" spans="2:22" s="23" customFormat="1" ht="15" customHeight="1">
      <c r="B31" s="66" t="s">
        <v>54</v>
      </c>
      <c r="C31" s="81"/>
      <c r="D31" s="80"/>
      <c r="E31" s="80"/>
      <c r="F31" s="80"/>
      <c r="G31" s="68"/>
      <c r="H31" s="107"/>
      <c r="I31" s="36">
        <v>0</v>
      </c>
      <c r="J31" s="75"/>
      <c r="K31" s="75"/>
      <c r="L31" s="75"/>
      <c r="M31" s="75"/>
      <c r="N31" s="68"/>
      <c r="O31" s="75"/>
      <c r="P31" s="98">
        <v>65</v>
      </c>
      <c r="Q31" s="36">
        <f>E31</f>
        <v>0</v>
      </c>
      <c r="R31" s="75"/>
      <c r="S31" s="75"/>
      <c r="T31" s="75"/>
      <c r="U31" s="75"/>
      <c r="V31" s="75"/>
    </row>
    <row r="32" spans="2:22" s="23" customFormat="1" ht="15" customHeight="1">
      <c r="B32" s="66" t="s">
        <v>55</v>
      </c>
      <c r="C32" s="81"/>
      <c r="D32" s="80"/>
      <c r="E32" s="80"/>
      <c r="F32" s="80"/>
      <c r="G32" s="68"/>
      <c r="H32" s="107"/>
      <c r="I32" s="36">
        <v>0</v>
      </c>
      <c r="J32" s="75"/>
      <c r="K32" s="75"/>
      <c r="L32" s="75"/>
      <c r="M32" s="75"/>
      <c r="N32" s="68"/>
      <c r="O32" s="75"/>
      <c r="P32" s="98">
        <v>75</v>
      </c>
      <c r="Q32" s="36">
        <f>E32</f>
        <v>0</v>
      </c>
      <c r="R32" s="75"/>
      <c r="S32" s="75"/>
      <c r="T32" s="75"/>
      <c r="U32" s="75"/>
      <c r="V32" s="75"/>
    </row>
    <row r="33" spans="2:22" s="23" customFormat="1" ht="15" customHeight="1">
      <c r="B33" s="66" t="s">
        <v>56</v>
      </c>
      <c r="C33" s="81"/>
      <c r="D33" s="80"/>
      <c r="E33" s="80"/>
      <c r="F33" s="80"/>
      <c r="G33" s="68"/>
      <c r="H33" s="107"/>
      <c r="I33" s="36">
        <v>0</v>
      </c>
      <c r="J33" s="75"/>
      <c r="K33" s="75"/>
      <c r="L33" s="75"/>
      <c r="M33" s="75"/>
      <c r="N33" s="68"/>
      <c r="O33" s="75"/>
      <c r="P33" s="98">
        <v>125</v>
      </c>
      <c r="Q33" s="36">
        <f>E33</f>
        <v>0</v>
      </c>
      <c r="R33" s="75"/>
      <c r="S33" s="75"/>
      <c r="T33" s="75"/>
      <c r="U33" s="75"/>
      <c r="V33" s="75"/>
    </row>
    <row r="34" spans="2:22" s="23" customFormat="1" ht="15" customHeight="1">
      <c r="B34" s="66" t="s">
        <v>57</v>
      </c>
      <c r="C34" s="81"/>
      <c r="D34" s="80"/>
      <c r="E34" s="80"/>
      <c r="F34" s="80"/>
      <c r="G34" s="68"/>
      <c r="H34" s="107"/>
      <c r="I34" s="36">
        <v>0</v>
      </c>
      <c r="J34" s="75"/>
      <c r="K34" s="75"/>
      <c r="L34" s="75"/>
      <c r="M34" s="75"/>
      <c r="N34" s="68"/>
      <c r="O34" s="75"/>
      <c r="P34" s="98">
        <v>150</v>
      </c>
      <c r="Q34" s="36">
        <f>E34</f>
        <v>0</v>
      </c>
      <c r="R34" s="75"/>
      <c r="S34" s="75"/>
      <c r="T34" s="75"/>
      <c r="U34" s="75"/>
      <c r="V34" s="75"/>
    </row>
    <row r="35" spans="2:22" s="23" customFormat="1" ht="15" customHeight="1">
      <c r="B35" s="66" t="s">
        <v>58</v>
      </c>
      <c r="C35" s="81"/>
      <c r="D35" s="80"/>
      <c r="E35" s="80"/>
      <c r="F35" s="80"/>
      <c r="G35" s="68"/>
      <c r="H35" s="107"/>
      <c r="I35" s="36">
        <v>0</v>
      </c>
      <c r="J35" s="75"/>
      <c r="K35" s="75"/>
      <c r="L35" s="75"/>
      <c r="M35" s="75"/>
      <c r="N35" s="68"/>
      <c r="O35" s="75"/>
      <c r="P35" s="98">
        <v>250</v>
      </c>
      <c r="Q35" s="36">
        <f>E35</f>
        <v>0</v>
      </c>
      <c r="R35" s="75"/>
      <c r="S35" s="75"/>
      <c r="T35" s="75"/>
      <c r="U35" s="75"/>
      <c r="V35" s="75"/>
    </row>
    <row r="36" spans="2:22" s="23" customFormat="1" ht="15" customHeight="1">
      <c r="B36" s="66" t="s">
        <v>59</v>
      </c>
      <c r="C36" s="81"/>
      <c r="D36" s="80"/>
      <c r="E36" s="80"/>
      <c r="F36" s="80"/>
      <c r="G36" s="68"/>
      <c r="H36" s="107"/>
      <c r="I36" s="36">
        <v>0</v>
      </c>
      <c r="J36" s="75"/>
      <c r="K36" s="75"/>
      <c r="L36" s="75"/>
      <c r="M36" s="75"/>
      <c r="N36" s="68"/>
      <c r="O36" s="75"/>
      <c r="P36" s="98">
        <v>300</v>
      </c>
      <c r="Q36" s="36">
        <f>E36</f>
        <v>0</v>
      </c>
      <c r="R36" s="75"/>
      <c r="S36" s="75"/>
      <c r="T36" s="75"/>
      <c r="U36" s="75"/>
      <c r="V36" s="75"/>
    </row>
    <row r="37" spans="2:22" s="23" customFormat="1" ht="15" customHeight="1">
      <c r="B37" s="67" t="s">
        <v>60</v>
      </c>
      <c r="C37" s="80"/>
      <c r="D37" s="80"/>
      <c r="E37" s="80"/>
      <c r="F37" s="80"/>
      <c r="H37" s="107"/>
      <c r="I37" s="37">
        <v>0</v>
      </c>
      <c r="J37" s="75"/>
      <c r="K37" s="75"/>
      <c r="L37" s="75"/>
      <c r="M37" s="75"/>
      <c r="O37" s="75"/>
      <c r="P37" s="98">
        <v>300</v>
      </c>
      <c r="Q37" s="37">
        <f>E37</f>
        <v>0</v>
      </c>
      <c r="R37" s="75"/>
      <c r="S37" s="75"/>
      <c r="T37" s="75"/>
      <c r="U37" s="75"/>
      <c r="V37" s="75"/>
    </row>
    <row r="38" ht="15" customHeight="1">
      <c r="B38" s="69"/>
    </row>
  </sheetData>
  <sheetProtection formatCells="0" formatColumns="0" formatRows="0" insertColumns="0"/>
  <mergeCells count="3">
    <mergeCell ref="E5:E6"/>
    <mergeCell ref="F5:F6"/>
    <mergeCell ref="D5:D6"/>
  </mergeCells>
  <conditionalFormatting sqref="D27">
    <cfRule type="cellIs" priority="3" dxfId="1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C8:F19 R30:V37 R8:V19 R23:V25 J30:M37 J23:M25 O8:O19 O30:O37 O23:O25 H23:H25 H8:H19 C23:F25 H30:H37 J8:M19 C30:F37">
      <formula1>OR(ISNUMBER(C8),ISBLANK(C8))</formula1>
    </dataValidation>
  </dataValidations>
  <printOptions/>
  <pageMargins left="0.7" right="0.7" top="0.75" bottom="0.75" header="0.3" footer="0.3"/>
  <pageSetup fitToHeight="1" fitToWidth="1" horizontalDpi="600" verticalDpi="600" orientation="portrait" r:id="rId1"/>
  <headerFooter>
    <oddFooter>&amp;LPrinted: &amp;D&amp;R&amp;P</oddFooter>
  </headerFooter>
  <ignoredErrors>
    <ignoredError sqref="M26 M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9"/>
  <sheetViews>
    <sheetView showGridLines="0" zoomScale="80" zoomScaleNormal="80" zoomScalePageLayoutView="0" workbookViewId="0" topLeftCell="A1">
      <pane xSplit="2" ySplit="6" topLeftCell="F7" activePane="bottomRight" state="frozen"/>
      <selection pane="topLeft" activeCell="L137" sqref="L137"/>
      <selection pane="topRight" activeCell="L137" sqref="L137"/>
      <selection pane="bottomLeft" activeCell="L137" sqref="L137"/>
      <selection pane="bottomRight" activeCell="AH62" sqref="AH62"/>
    </sheetView>
  </sheetViews>
  <sheetFormatPr defaultColWidth="9.140625" defaultRowHeight="15" customHeight="1"/>
  <cols>
    <col min="1" max="1" width="1.57421875" style="0" customWidth="1"/>
    <col min="2" max="2" width="30.7109375" style="0" customWidth="1"/>
    <col min="3" max="3" width="13.00390625" style="0" hidden="1" customWidth="1"/>
    <col min="4" max="4" width="12.57421875" style="0" hidden="1" customWidth="1"/>
    <col min="5" max="5" width="17.7109375" style="0" hidden="1" customWidth="1"/>
    <col min="6" max="6" width="1.7109375" style="0" customWidth="1"/>
    <col min="7" max="7" width="59.28125" style="68" hidden="1" customWidth="1"/>
    <col min="8" max="8" width="4.57421875" style="0" hidden="1" customWidth="1"/>
    <col min="9" max="10" width="12.7109375" style="0" hidden="1" customWidth="1"/>
    <col min="11" max="11" width="12.7109375" style="68" hidden="1" customWidth="1"/>
    <col min="12" max="14" width="4.28125" style="68" hidden="1" customWidth="1"/>
    <col min="15" max="15" width="4.28125" style="0" hidden="1" customWidth="1"/>
    <col min="16" max="16" width="1.7109375" style="0" hidden="1" customWidth="1"/>
    <col min="17" max="17" width="4.28125" style="68" hidden="1" customWidth="1"/>
    <col min="18" max="18" width="21.7109375" style="68" bestFit="1" customWidth="1"/>
    <col min="19" max="19" width="7.140625" style="0" hidden="1" customWidth="1"/>
    <col min="20" max="22" width="12.8515625" style="0" hidden="1" customWidth="1"/>
    <col min="23" max="23" width="12.8515625" style="68" hidden="1" customWidth="1"/>
    <col min="24" max="27" width="4.28125" style="68" hidden="1" customWidth="1"/>
    <col min="28" max="28" width="4.28125" style="0" hidden="1" customWidth="1"/>
    <col min="29" max="29" width="1.8515625" style="5" customWidth="1"/>
  </cols>
  <sheetData>
    <row r="1" spans="1:22" ht="15.75" customHeight="1">
      <c r="A1" s="4" t="s">
        <v>83</v>
      </c>
      <c r="I1" s="7"/>
      <c r="U1" s="68"/>
      <c r="V1" s="68"/>
    </row>
    <row r="2" spans="1:22" ht="15.75" customHeight="1">
      <c r="A2" s="11" t="s">
        <v>49</v>
      </c>
      <c r="D2" s="3"/>
      <c r="U2" s="68"/>
      <c r="V2" s="68"/>
    </row>
    <row r="5" spans="4:28" ht="15.75" customHeight="1">
      <c r="D5" s="254" t="s">
        <v>109</v>
      </c>
      <c r="E5" s="254" t="s">
        <v>110</v>
      </c>
      <c r="G5" s="48" t="s">
        <v>104</v>
      </c>
      <c r="H5" s="96"/>
      <c r="I5" s="96"/>
      <c r="J5" s="47"/>
      <c r="K5" s="94"/>
      <c r="L5" s="94"/>
      <c r="M5" s="94"/>
      <c r="N5" s="94"/>
      <c r="O5" s="53"/>
      <c r="Q5" s="54"/>
      <c r="R5" s="48" t="s">
        <v>105</v>
      </c>
      <c r="S5" s="96"/>
      <c r="T5" s="47"/>
      <c r="U5" s="47" t="s">
        <v>82</v>
      </c>
      <c r="V5" s="47"/>
      <c r="W5" s="94"/>
      <c r="X5" s="94"/>
      <c r="Y5" s="94"/>
      <c r="Z5" s="94"/>
      <c r="AA5" s="94"/>
      <c r="AB5" s="53"/>
    </row>
    <row r="6" spans="1:29" s="8" customFormat="1" ht="30.75" customHeight="1" hidden="1">
      <c r="A6" s="17"/>
      <c r="B6" s="10"/>
      <c r="C6" s="56" t="s">
        <v>78</v>
      </c>
      <c r="D6" s="255"/>
      <c r="E6" s="255"/>
      <c r="G6" s="9"/>
      <c r="H6" s="61">
        <v>0</v>
      </c>
      <c r="I6" s="61">
        <v>0.5</v>
      </c>
      <c r="J6" s="61">
        <v>1</v>
      </c>
      <c r="K6" s="61">
        <v>2</v>
      </c>
      <c r="L6" s="9"/>
      <c r="M6" s="9"/>
      <c r="N6" s="9"/>
      <c r="O6" s="9"/>
      <c r="Q6" s="29"/>
      <c r="R6" s="9"/>
      <c r="S6" s="58" t="s">
        <v>50</v>
      </c>
      <c r="T6" s="59" t="s">
        <v>5</v>
      </c>
      <c r="U6" s="59" t="s">
        <v>6</v>
      </c>
      <c r="V6" s="59" t="s">
        <v>51</v>
      </c>
      <c r="W6" s="60" t="s">
        <v>88</v>
      </c>
      <c r="X6" s="29"/>
      <c r="Y6" s="29"/>
      <c r="Z6" s="29"/>
      <c r="AA6" s="29"/>
      <c r="AB6" s="29"/>
      <c r="AC6" s="31"/>
    </row>
    <row r="7" ht="15.75" customHeight="1" thickBot="1">
      <c r="B7" s="1" t="s">
        <v>52</v>
      </c>
    </row>
    <row r="8" spans="2:28" ht="15" customHeight="1">
      <c r="B8" s="99" t="s">
        <v>53</v>
      </c>
      <c r="C8" s="34"/>
      <c r="D8" s="34"/>
      <c r="E8" s="34"/>
      <c r="G8" s="108"/>
      <c r="H8" s="35">
        <v>0</v>
      </c>
      <c r="I8" s="40"/>
      <c r="J8" s="34"/>
      <c r="K8" s="62"/>
      <c r="L8" s="62"/>
      <c r="M8" s="62"/>
      <c r="N8" s="62"/>
      <c r="O8" s="34"/>
      <c r="Q8" s="62"/>
      <c r="R8" s="125">
        <v>3</v>
      </c>
      <c r="S8" s="35">
        <f aca="true" t="shared" si="0" ref="S8:S29">E8</f>
        <v>0</v>
      </c>
      <c r="T8" s="40"/>
      <c r="U8" s="34"/>
      <c r="V8" s="34"/>
      <c r="W8" s="62"/>
      <c r="X8" s="62"/>
      <c r="Y8" s="62"/>
      <c r="Z8" s="62"/>
      <c r="AA8" s="62"/>
      <c r="AB8" s="34"/>
    </row>
    <row r="9" spans="2:28" ht="15" customHeight="1">
      <c r="B9" s="100" t="s">
        <v>54</v>
      </c>
      <c r="C9" s="34"/>
      <c r="D9" s="34"/>
      <c r="E9" s="34"/>
      <c r="F9" s="23"/>
      <c r="G9" s="108"/>
      <c r="H9" s="36">
        <v>0</v>
      </c>
      <c r="I9" s="40"/>
      <c r="J9" s="34"/>
      <c r="K9" s="62"/>
      <c r="L9" s="62"/>
      <c r="M9" s="62"/>
      <c r="N9" s="62"/>
      <c r="O9" s="34"/>
      <c r="P9" s="23"/>
      <c r="Q9" s="62"/>
      <c r="R9" s="125">
        <v>23</v>
      </c>
      <c r="S9" s="36">
        <f t="shared" si="0"/>
        <v>0</v>
      </c>
      <c r="T9" s="40"/>
      <c r="U9" s="34"/>
      <c r="V9" s="34"/>
      <c r="W9" s="62"/>
      <c r="X9" s="62"/>
      <c r="Y9" s="62"/>
      <c r="Z9" s="62"/>
      <c r="AA9" s="62"/>
      <c r="AB9" s="34"/>
    </row>
    <row r="10" spans="2:28" ht="15" customHeight="1">
      <c r="B10" s="100" t="s">
        <v>55</v>
      </c>
      <c r="C10" s="34"/>
      <c r="D10" s="34"/>
      <c r="E10" s="34"/>
      <c r="F10" s="23"/>
      <c r="G10" s="108"/>
      <c r="H10" s="36">
        <v>0</v>
      </c>
      <c r="I10" s="40"/>
      <c r="J10" s="34"/>
      <c r="K10" s="62"/>
      <c r="L10" s="62"/>
      <c r="M10" s="62"/>
      <c r="N10" s="62"/>
      <c r="O10" s="34"/>
      <c r="P10" s="23"/>
      <c r="Q10" s="62"/>
      <c r="R10" s="125">
        <v>107</v>
      </c>
      <c r="S10" s="36">
        <f t="shared" si="0"/>
        <v>0</v>
      </c>
      <c r="T10" s="40"/>
      <c r="U10" s="34"/>
      <c r="V10" s="34"/>
      <c r="W10" s="62"/>
      <c r="X10" s="62"/>
      <c r="Y10" s="62"/>
      <c r="Z10" s="62"/>
      <c r="AA10" s="62"/>
      <c r="AB10" s="34"/>
    </row>
    <row r="11" spans="2:28" ht="15" customHeight="1">
      <c r="B11" s="100" t="s">
        <v>56</v>
      </c>
      <c r="C11" s="34"/>
      <c r="D11" s="34"/>
      <c r="E11" s="34"/>
      <c r="G11" s="108"/>
      <c r="H11" s="36">
        <v>0</v>
      </c>
      <c r="I11" s="40"/>
      <c r="J11" s="34"/>
      <c r="K11" s="62"/>
      <c r="L11" s="62"/>
      <c r="M11" s="62"/>
      <c r="N11" s="62"/>
      <c r="O11" s="34"/>
      <c r="Q11" s="62"/>
      <c r="R11" s="125">
        <v>277</v>
      </c>
      <c r="S11" s="36">
        <f t="shared" si="0"/>
        <v>0</v>
      </c>
      <c r="T11" s="40"/>
      <c r="U11" s="34"/>
      <c r="V11" s="34"/>
      <c r="W11" s="62"/>
      <c r="X11" s="62"/>
      <c r="Y11" s="62"/>
      <c r="Z11" s="62"/>
      <c r="AA11" s="62"/>
      <c r="AB11" s="34"/>
    </row>
    <row r="12" spans="2:28" ht="15" customHeight="1">
      <c r="B12" s="100" t="s">
        <v>57</v>
      </c>
      <c r="C12" s="34"/>
      <c r="D12" s="34"/>
      <c r="E12" s="34"/>
      <c r="F12" s="23"/>
      <c r="G12" s="108"/>
      <c r="H12" s="36">
        <v>0</v>
      </c>
      <c r="I12" s="40"/>
      <c r="J12" s="34"/>
      <c r="K12" s="62"/>
      <c r="L12" s="62"/>
      <c r="M12" s="62"/>
      <c r="N12" s="62"/>
      <c r="O12" s="34"/>
      <c r="P12" s="23"/>
      <c r="Q12" s="62"/>
      <c r="R12" s="125">
        <v>277</v>
      </c>
      <c r="S12" s="36">
        <f t="shared" si="0"/>
        <v>0</v>
      </c>
      <c r="T12" s="40"/>
      <c r="U12" s="34"/>
      <c r="V12" s="34"/>
      <c r="W12" s="62"/>
      <c r="X12" s="62"/>
      <c r="Y12" s="62"/>
      <c r="Z12" s="62"/>
      <c r="AA12" s="62"/>
      <c r="AB12" s="34"/>
    </row>
    <row r="13" spans="2:28" ht="15" customHeight="1">
      <c r="B13" s="100" t="s">
        <v>58</v>
      </c>
      <c r="C13" s="34"/>
      <c r="D13" s="34"/>
      <c r="E13" s="34"/>
      <c r="F13" s="23"/>
      <c r="G13" s="108"/>
      <c r="H13" s="36">
        <v>0</v>
      </c>
      <c r="I13" s="40"/>
      <c r="J13" s="34"/>
      <c r="K13" s="62"/>
      <c r="L13" s="62"/>
      <c r="M13" s="62"/>
      <c r="N13" s="62"/>
      <c r="O13" s="34"/>
      <c r="P13" s="23"/>
      <c r="Q13" s="62"/>
      <c r="R13" s="125">
        <v>277</v>
      </c>
      <c r="S13" s="36">
        <f t="shared" si="0"/>
        <v>0</v>
      </c>
      <c r="T13" s="40"/>
      <c r="U13" s="34"/>
      <c r="V13" s="34"/>
      <c r="W13" s="62"/>
      <c r="X13" s="62"/>
      <c r="Y13" s="62"/>
      <c r="Z13" s="62"/>
      <c r="AA13" s="62"/>
      <c r="AB13" s="34"/>
    </row>
    <row r="14" spans="2:28" ht="15" customHeight="1">
      <c r="B14" s="100" t="s">
        <v>59</v>
      </c>
      <c r="C14" s="34"/>
      <c r="D14" s="34"/>
      <c r="E14" s="34"/>
      <c r="G14" s="108"/>
      <c r="H14" s="36">
        <v>0</v>
      </c>
      <c r="I14" s="40"/>
      <c r="J14" s="34"/>
      <c r="K14" s="62"/>
      <c r="L14" s="62"/>
      <c r="M14" s="62"/>
      <c r="N14" s="62"/>
      <c r="O14" s="34"/>
      <c r="Q14" s="62"/>
      <c r="R14" s="125">
        <v>277</v>
      </c>
      <c r="S14" s="36">
        <f t="shared" si="0"/>
        <v>0</v>
      </c>
      <c r="T14" s="40"/>
      <c r="U14" s="34"/>
      <c r="V14" s="34"/>
      <c r="W14" s="62"/>
      <c r="X14" s="62"/>
      <c r="Y14" s="62"/>
      <c r="Z14" s="62"/>
      <c r="AA14" s="62"/>
      <c r="AB14" s="34"/>
    </row>
    <row r="15" spans="2:28" ht="15" customHeight="1" thickBot="1">
      <c r="B15" s="101" t="s">
        <v>60</v>
      </c>
      <c r="C15" s="34"/>
      <c r="D15" s="34"/>
      <c r="E15" s="34"/>
      <c r="F15" s="23"/>
      <c r="G15" s="108"/>
      <c r="H15" s="37">
        <v>0</v>
      </c>
      <c r="I15" s="40"/>
      <c r="J15" s="34"/>
      <c r="K15" s="62"/>
      <c r="L15" s="62"/>
      <c r="M15" s="62"/>
      <c r="N15" s="62"/>
      <c r="O15" s="34"/>
      <c r="P15" s="23"/>
      <c r="Q15" s="62"/>
      <c r="R15" s="125">
        <v>277</v>
      </c>
      <c r="S15" s="37">
        <f t="shared" si="0"/>
        <v>0</v>
      </c>
      <c r="T15" s="40"/>
      <c r="U15" s="34"/>
      <c r="V15" s="34"/>
      <c r="W15" s="62"/>
      <c r="X15" s="62"/>
      <c r="Y15" s="62"/>
      <c r="Z15" s="62"/>
      <c r="AA15" s="62"/>
      <c r="AB15" s="34"/>
    </row>
    <row r="16" spans="2:28" s="2" customFormat="1" ht="15" customHeight="1" hidden="1">
      <c r="B16" s="55" t="s">
        <v>111</v>
      </c>
      <c r="C16" s="38">
        <v>0</v>
      </c>
      <c r="D16" s="38">
        <v>0</v>
      </c>
      <c r="E16" s="38">
        <v>0</v>
      </c>
      <c r="F16" s="33"/>
      <c r="G16" s="38">
        <v>0</v>
      </c>
      <c r="H16" s="45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3"/>
      <c r="Q16" s="38">
        <v>0</v>
      </c>
      <c r="R16" s="38"/>
      <c r="S16" s="45">
        <f t="shared" si="0"/>
        <v>0</v>
      </c>
      <c r="T16" s="38">
        <f>SUM(T8:T15)</f>
        <v>0</v>
      </c>
      <c r="U16" s="38">
        <f>SUM(U8:U15)</f>
        <v>0</v>
      </c>
      <c r="V16" s="38">
        <f>SUM(V8:V15)</f>
        <v>0</v>
      </c>
      <c r="W16" s="38">
        <f>SUM(W8:W15)</f>
        <v>0</v>
      </c>
      <c r="X16" s="38">
        <f>SUM(X8:X15)</f>
        <v>0</v>
      </c>
      <c r="Y16" s="38">
        <f>SUM(Y8:Y15)</f>
        <v>0</v>
      </c>
      <c r="Z16" s="38">
        <f>SUM(Z8:Z15)</f>
        <v>0</v>
      </c>
      <c r="AA16" s="38">
        <f>SUM(AA8:AA15)</f>
        <v>0</v>
      </c>
      <c r="AB16" s="38">
        <f>SUM(AB8:AB15)</f>
        <v>0</v>
      </c>
    </row>
    <row r="17" spans="2:29" s="15" customFormat="1" ht="15" customHeight="1" hidden="1">
      <c r="B17" s="30" t="s">
        <v>74</v>
      </c>
      <c r="C17" s="34"/>
      <c r="D17" s="34"/>
      <c r="E17" s="34"/>
      <c r="F17" s="23"/>
      <c r="G17" s="62"/>
      <c r="H17" s="35">
        <v>0</v>
      </c>
      <c r="I17" s="40"/>
      <c r="J17" s="34"/>
      <c r="K17" s="62"/>
      <c r="L17" s="62"/>
      <c r="M17" s="62"/>
      <c r="N17" s="62"/>
      <c r="O17" s="34"/>
      <c r="P17" s="23"/>
      <c r="Q17" s="62"/>
      <c r="R17" s="62"/>
      <c r="S17" s="35">
        <f t="shared" si="0"/>
        <v>0</v>
      </c>
      <c r="T17" s="40"/>
      <c r="U17" s="34"/>
      <c r="V17" s="34"/>
      <c r="W17" s="62"/>
      <c r="X17" s="62"/>
      <c r="Y17" s="62"/>
      <c r="Z17" s="62"/>
      <c r="AA17" s="62"/>
      <c r="AB17" s="34"/>
      <c r="AC17" s="6"/>
    </row>
    <row r="18" spans="2:28" ht="15" customHeight="1" hidden="1">
      <c r="B18" s="30" t="s">
        <v>1</v>
      </c>
      <c r="C18" s="34"/>
      <c r="D18" s="34"/>
      <c r="E18" s="34"/>
      <c r="F18" s="23"/>
      <c r="G18" s="62"/>
      <c r="H18" s="36">
        <v>0</v>
      </c>
      <c r="I18" s="40"/>
      <c r="J18" s="34"/>
      <c r="K18" s="62"/>
      <c r="L18" s="62"/>
      <c r="M18" s="62"/>
      <c r="N18" s="62"/>
      <c r="O18" s="34"/>
      <c r="P18" s="23"/>
      <c r="Q18" s="62"/>
      <c r="R18" s="62"/>
      <c r="S18" s="36">
        <f aca="true" t="shared" si="1" ref="S18:S26">E18</f>
        <v>0</v>
      </c>
      <c r="T18" s="40"/>
      <c r="U18" s="34"/>
      <c r="V18" s="34"/>
      <c r="W18" s="62"/>
      <c r="X18" s="62"/>
      <c r="Y18" s="62"/>
      <c r="Z18" s="62"/>
      <c r="AA18" s="62"/>
      <c r="AB18" s="34"/>
    </row>
    <row r="19" spans="2:28" ht="15" customHeight="1" hidden="1">
      <c r="B19" s="30" t="s">
        <v>2</v>
      </c>
      <c r="C19" s="34"/>
      <c r="D19" s="34"/>
      <c r="E19" s="34"/>
      <c r="F19" s="23"/>
      <c r="G19" s="62"/>
      <c r="H19" s="36">
        <v>0</v>
      </c>
      <c r="I19" s="40"/>
      <c r="J19" s="34"/>
      <c r="K19" s="62"/>
      <c r="L19" s="62"/>
      <c r="M19" s="62"/>
      <c r="N19" s="62"/>
      <c r="O19" s="34"/>
      <c r="P19" s="23"/>
      <c r="Q19" s="62"/>
      <c r="R19" s="62"/>
      <c r="S19" s="36">
        <f t="shared" si="1"/>
        <v>0</v>
      </c>
      <c r="T19" s="40"/>
      <c r="U19" s="34"/>
      <c r="V19" s="34"/>
      <c r="W19" s="62"/>
      <c r="X19" s="62"/>
      <c r="Y19" s="62"/>
      <c r="Z19" s="62"/>
      <c r="AA19" s="62"/>
      <c r="AB19" s="34"/>
    </row>
    <row r="20" spans="2:28" ht="15" customHeight="1" hidden="1">
      <c r="B20" s="30" t="s">
        <v>3</v>
      </c>
      <c r="C20" s="34"/>
      <c r="D20" s="34"/>
      <c r="E20" s="34"/>
      <c r="F20" s="23"/>
      <c r="G20" s="62"/>
      <c r="H20" s="36">
        <v>0</v>
      </c>
      <c r="I20" s="40"/>
      <c r="J20" s="34"/>
      <c r="K20" s="62"/>
      <c r="L20" s="62"/>
      <c r="M20" s="62"/>
      <c r="N20" s="62"/>
      <c r="O20" s="34"/>
      <c r="P20" s="23"/>
      <c r="Q20" s="62"/>
      <c r="R20" s="62"/>
      <c r="S20" s="36">
        <f t="shared" si="1"/>
        <v>0</v>
      </c>
      <c r="T20" s="40"/>
      <c r="U20" s="34"/>
      <c r="V20" s="34"/>
      <c r="W20" s="62"/>
      <c r="X20" s="62"/>
      <c r="Y20" s="62"/>
      <c r="Z20" s="62"/>
      <c r="AA20" s="62"/>
      <c r="AB20" s="34"/>
    </row>
    <row r="21" spans="2:28" ht="15" customHeight="1" hidden="1">
      <c r="B21" s="30" t="s">
        <v>71</v>
      </c>
      <c r="C21" s="34"/>
      <c r="D21" s="34"/>
      <c r="E21" s="34"/>
      <c r="F21" s="23"/>
      <c r="G21" s="62"/>
      <c r="H21" s="36">
        <v>0</v>
      </c>
      <c r="I21" s="40"/>
      <c r="J21" s="34"/>
      <c r="K21" s="62"/>
      <c r="L21" s="62"/>
      <c r="M21" s="62"/>
      <c r="N21" s="62"/>
      <c r="O21" s="34"/>
      <c r="P21" s="23"/>
      <c r="Q21" s="62"/>
      <c r="R21" s="62"/>
      <c r="S21" s="36">
        <f>E21</f>
        <v>0</v>
      </c>
      <c r="T21" s="40"/>
      <c r="U21" s="34"/>
      <c r="V21" s="34"/>
      <c r="W21" s="62"/>
      <c r="X21" s="62"/>
      <c r="Y21" s="62"/>
      <c r="Z21" s="62"/>
      <c r="AA21" s="62"/>
      <c r="AB21" s="34"/>
    </row>
    <row r="22" spans="2:28" ht="15" customHeight="1" hidden="1">
      <c r="B22" s="30" t="s">
        <v>75</v>
      </c>
      <c r="C22" s="34"/>
      <c r="D22" s="34"/>
      <c r="E22" s="34"/>
      <c r="F22" s="23"/>
      <c r="G22" s="62"/>
      <c r="H22" s="36">
        <v>0</v>
      </c>
      <c r="I22" s="40"/>
      <c r="J22" s="34"/>
      <c r="K22" s="62"/>
      <c r="L22" s="62"/>
      <c r="M22" s="62"/>
      <c r="N22" s="62"/>
      <c r="O22" s="34"/>
      <c r="P22" s="23"/>
      <c r="Q22" s="62"/>
      <c r="R22" s="62"/>
      <c r="S22" s="36">
        <f t="shared" si="1"/>
        <v>0</v>
      </c>
      <c r="T22" s="40"/>
      <c r="U22" s="34"/>
      <c r="V22" s="34"/>
      <c r="W22" s="62"/>
      <c r="X22" s="62"/>
      <c r="Y22" s="62"/>
      <c r="Z22" s="62"/>
      <c r="AA22" s="62"/>
      <c r="AB22" s="34"/>
    </row>
    <row r="23" spans="2:28" ht="15" customHeight="1" hidden="1">
      <c r="B23" s="30" t="s">
        <v>64</v>
      </c>
      <c r="C23" s="34"/>
      <c r="D23" s="34"/>
      <c r="E23" s="34"/>
      <c r="F23" s="23"/>
      <c r="G23" s="62"/>
      <c r="H23" s="36">
        <v>0</v>
      </c>
      <c r="I23" s="40"/>
      <c r="J23" s="34"/>
      <c r="K23" s="62"/>
      <c r="L23" s="62"/>
      <c r="M23" s="62"/>
      <c r="N23" s="62"/>
      <c r="O23" s="34"/>
      <c r="P23" s="23"/>
      <c r="Q23" s="62"/>
      <c r="R23" s="62"/>
      <c r="S23" s="36">
        <f t="shared" si="1"/>
        <v>0</v>
      </c>
      <c r="T23" s="40"/>
      <c r="U23" s="34"/>
      <c r="V23" s="34"/>
      <c r="W23" s="62"/>
      <c r="X23" s="62"/>
      <c r="Y23" s="62"/>
      <c r="Z23" s="62"/>
      <c r="AA23" s="62"/>
      <c r="AB23" s="34"/>
    </row>
    <row r="24" spans="2:28" ht="15" customHeight="1" hidden="1">
      <c r="B24" s="30" t="s">
        <v>65</v>
      </c>
      <c r="C24" s="34"/>
      <c r="D24" s="34"/>
      <c r="E24" s="34"/>
      <c r="F24" s="23"/>
      <c r="G24" s="62"/>
      <c r="H24" s="36">
        <v>0</v>
      </c>
      <c r="I24" s="40"/>
      <c r="J24" s="34"/>
      <c r="K24" s="62"/>
      <c r="L24" s="62"/>
      <c r="M24" s="62"/>
      <c r="N24" s="62"/>
      <c r="O24" s="34"/>
      <c r="P24" s="23"/>
      <c r="Q24" s="62"/>
      <c r="R24" s="62"/>
      <c r="S24" s="36">
        <f>E24</f>
        <v>0</v>
      </c>
      <c r="T24" s="40"/>
      <c r="U24" s="34"/>
      <c r="V24" s="34"/>
      <c r="W24" s="62"/>
      <c r="X24" s="62"/>
      <c r="Y24" s="62"/>
      <c r="Z24" s="62"/>
      <c r="AA24" s="62"/>
      <c r="AB24" s="34"/>
    </row>
    <row r="25" spans="2:28" ht="15" customHeight="1" hidden="1">
      <c r="B25" s="30" t="s">
        <v>66</v>
      </c>
      <c r="C25" s="34"/>
      <c r="D25" s="34"/>
      <c r="E25" s="34"/>
      <c r="F25" s="23"/>
      <c r="G25" s="62"/>
      <c r="H25" s="36">
        <v>0</v>
      </c>
      <c r="I25" s="40"/>
      <c r="J25" s="34"/>
      <c r="K25" s="62"/>
      <c r="L25" s="62"/>
      <c r="M25" s="62"/>
      <c r="N25" s="62"/>
      <c r="O25" s="34"/>
      <c r="P25" s="23"/>
      <c r="Q25" s="62"/>
      <c r="R25" s="62"/>
      <c r="S25" s="36">
        <f>E25</f>
        <v>0</v>
      </c>
      <c r="T25" s="40"/>
      <c r="U25" s="34"/>
      <c r="V25" s="34"/>
      <c r="W25" s="62"/>
      <c r="X25" s="62"/>
      <c r="Y25" s="62"/>
      <c r="Z25" s="62"/>
      <c r="AA25" s="62"/>
      <c r="AB25" s="34"/>
    </row>
    <row r="26" spans="2:28" ht="15" customHeight="1" hidden="1">
      <c r="B26" s="30" t="s">
        <v>67</v>
      </c>
      <c r="C26" s="34"/>
      <c r="D26" s="34"/>
      <c r="E26" s="34"/>
      <c r="F26" s="23"/>
      <c r="G26" s="62"/>
      <c r="H26" s="36">
        <v>0</v>
      </c>
      <c r="I26" s="40"/>
      <c r="J26" s="34"/>
      <c r="K26" s="62"/>
      <c r="L26" s="62"/>
      <c r="M26" s="62"/>
      <c r="N26" s="62"/>
      <c r="O26" s="34"/>
      <c r="P26" s="23"/>
      <c r="Q26" s="62"/>
      <c r="R26" s="62"/>
      <c r="S26" s="36">
        <f t="shared" si="1"/>
        <v>0</v>
      </c>
      <c r="T26" s="40"/>
      <c r="U26" s="34"/>
      <c r="V26" s="34"/>
      <c r="W26" s="62"/>
      <c r="X26" s="62"/>
      <c r="Y26" s="62"/>
      <c r="Z26" s="62"/>
      <c r="AA26" s="62"/>
      <c r="AB26" s="34"/>
    </row>
    <row r="27" spans="2:28" ht="15" customHeight="1" hidden="1">
      <c r="B27" s="30" t="s">
        <v>76</v>
      </c>
      <c r="C27" s="34"/>
      <c r="D27" s="34"/>
      <c r="E27" s="34"/>
      <c r="F27" s="23"/>
      <c r="G27" s="62"/>
      <c r="H27" s="36">
        <v>0</v>
      </c>
      <c r="I27" s="40"/>
      <c r="J27" s="34"/>
      <c r="K27" s="62"/>
      <c r="L27" s="62"/>
      <c r="M27" s="62"/>
      <c r="N27" s="62"/>
      <c r="O27" s="34"/>
      <c r="P27" s="23"/>
      <c r="Q27" s="62"/>
      <c r="R27" s="62"/>
      <c r="S27" s="36">
        <f t="shared" si="0"/>
        <v>0</v>
      </c>
      <c r="T27" s="40"/>
      <c r="U27" s="34"/>
      <c r="V27" s="34"/>
      <c r="W27" s="62"/>
      <c r="X27" s="62"/>
      <c r="Y27" s="62"/>
      <c r="Z27" s="62"/>
      <c r="AA27" s="62"/>
      <c r="AB27" s="34"/>
    </row>
    <row r="28" spans="2:28" ht="15" customHeight="1" hidden="1">
      <c r="B28" s="30" t="s">
        <v>72</v>
      </c>
      <c r="C28" s="34"/>
      <c r="D28" s="34"/>
      <c r="E28" s="34"/>
      <c r="F28" s="23"/>
      <c r="G28" s="62"/>
      <c r="H28" s="36">
        <v>0</v>
      </c>
      <c r="I28" s="40"/>
      <c r="J28" s="34"/>
      <c r="K28" s="62"/>
      <c r="L28" s="62"/>
      <c r="M28" s="62"/>
      <c r="N28" s="62"/>
      <c r="O28" s="34"/>
      <c r="P28" s="23"/>
      <c r="Q28" s="62"/>
      <c r="R28" s="62"/>
      <c r="S28" s="36">
        <f t="shared" si="0"/>
        <v>0</v>
      </c>
      <c r="T28" s="40"/>
      <c r="U28" s="34"/>
      <c r="V28" s="34"/>
      <c r="W28" s="62"/>
      <c r="X28" s="62"/>
      <c r="Y28" s="62"/>
      <c r="Z28" s="62"/>
      <c r="AA28" s="62"/>
      <c r="AB28" s="34"/>
    </row>
    <row r="29" spans="2:28" ht="15" customHeight="1" hidden="1">
      <c r="B29" s="30" t="s">
        <v>73</v>
      </c>
      <c r="C29" s="34"/>
      <c r="D29" s="34"/>
      <c r="E29" s="34"/>
      <c r="F29" s="23"/>
      <c r="G29" s="44"/>
      <c r="H29" s="37">
        <v>0</v>
      </c>
      <c r="I29" s="43"/>
      <c r="J29" s="44"/>
      <c r="K29" s="44"/>
      <c r="L29" s="44"/>
      <c r="M29" s="44"/>
      <c r="N29" s="44"/>
      <c r="O29" s="44"/>
      <c r="P29" s="23"/>
      <c r="Q29" s="62"/>
      <c r="R29" s="44"/>
      <c r="S29" s="37">
        <f t="shared" si="0"/>
        <v>0</v>
      </c>
      <c r="T29" s="40"/>
      <c r="U29" s="34"/>
      <c r="V29" s="34"/>
      <c r="W29" s="62"/>
      <c r="X29" s="62"/>
      <c r="Y29" s="62"/>
      <c r="Z29" s="62"/>
      <c r="AA29" s="62"/>
      <c r="AB29" s="34"/>
    </row>
    <row r="30" spans="2:28" s="2" customFormat="1" ht="15.75" customHeight="1" hidden="1" thickBot="1">
      <c r="B30" s="57" t="s">
        <v>111</v>
      </c>
      <c r="C30" s="38">
        <v>0</v>
      </c>
      <c r="D30" s="38">
        <v>0</v>
      </c>
      <c r="E30" s="38">
        <v>0</v>
      </c>
      <c r="G30" s="38">
        <v>0</v>
      </c>
      <c r="H30" s="46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Q30" s="38">
        <v>0</v>
      </c>
      <c r="R30" s="38"/>
      <c r="S30" s="46">
        <f aca="true" t="shared" si="2" ref="S30:AB30">SUM(S17:S29)</f>
        <v>0</v>
      </c>
      <c r="T30" s="38">
        <f t="shared" si="2"/>
        <v>0</v>
      </c>
      <c r="U30" s="38">
        <f t="shared" si="2"/>
        <v>0</v>
      </c>
      <c r="V30" s="38">
        <f t="shared" si="2"/>
        <v>0</v>
      </c>
      <c r="W30" s="38">
        <f>SUM(W17:W29)</f>
        <v>0</v>
      </c>
      <c r="X30" s="38">
        <f>SUM(X17:X29)</f>
        <v>0</v>
      </c>
      <c r="Y30" s="38">
        <f>SUM(Y17:Y29)</f>
        <v>0</v>
      </c>
      <c r="Z30" s="38">
        <f>SUM(Z17:Z29)</f>
        <v>0</v>
      </c>
      <c r="AA30" s="38">
        <f>SUM(AA17:AA29)</f>
        <v>0</v>
      </c>
      <c r="AB30" s="38">
        <f t="shared" si="2"/>
        <v>0</v>
      </c>
    </row>
    <row r="31" spans="2:28" ht="15" customHeight="1">
      <c r="B31" s="15"/>
      <c r="C31" s="15"/>
      <c r="D31" s="15"/>
      <c r="E31" s="15"/>
      <c r="G31" s="70"/>
      <c r="H31" s="15"/>
      <c r="I31" s="15"/>
      <c r="J31" s="15"/>
      <c r="K31" s="70"/>
      <c r="L31" s="70"/>
      <c r="M31" s="70"/>
      <c r="N31" s="70"/>
      <c r="O31" s="15"/>
      <c r="Q31" s="70"/>
      <c r="R31" s="70"/>
      <c r="T31" s="15"/>
      <c r="U31" s="15"/>
      <c r="V31" s="15"/>
      <c r="W31" s="70"/>
      <c r="X31" s="70"/>
      <c r="Y31" s="70"/>
      <c r="Z31" s="70"/>
      <c r="AA31" s="70"/>
      <c r="AB31" s="15"/>
    </row>
    <row r="32" ht="15.75" customHeight="1" thickBot="1">
      <c r="B32" s="1" t="s">
        <v>61</v>
      </c>
    </row>
    <row r="33" spans="2:29" s="15" customFormat="1" ht="15" customHeight="1">
      <c r="B33" s="99" t="s">
        <v>53</v>
      </c>
      <c r="C33" s="34"/>
      <c r="D33" s="34"/>
      <c r="E33" s="34"/>
      <c r="F33" s="10"/>
      <c r="G33" s="108"/>
      <c r="H33" s="35">
        <v>0</v>
      </c>
      <c r="I33" s="40"/>
      <c r="J33" s="34"/>
      <c r="K33" s="62"/>
      <c r="L33" s="62"/>
      <c r="M33" s="62"/>
      <c r="N33" s="62"/>
      <c r="O33" s="34"/>
      <c r="P33" s="10"/>
      <c r="Q33" s="62"/>
      <c r="R33" s="125">
        <v>3</v>
      </c>
      <c r="S33" s="35">
        <f aca="true" t="shared" si="3" ref="S33:S54">E33</f>
        <v>0</v>
      </c>
      <c r="T33" s="40"/>
      <c r="U33" s="34"/>
      <c r="V33" s="34"/>
      <c r="W33" s="62"/>
      <c r="X33" s="62"/>
      <c r="Y33" s="62"/>
      <c r="Z33" s="62"/>
      <c r="AA33" s="62"/>
      <c r="AB33" s="34"/>
      <c r="AC33" s="6"/>
    </row>
    <row r="34" spans="2:28" ht="15" customHeight="1">
      <c r="B34" s="100" t="s">
        <v>54</v>
      </c>
      <c r="C34" s="34"/>
      <c r="D34" s="34"/>
      <c r="E34" s="34"/>
      <c r="F34" s="23"/>
      <c r="G34" s="108"/>
      <c r="H34" s="36">
        <v>0</v>
      </c>
      <c r="I34" s="40"/>
      <c r="J34" s="34"/>
      <c r="K34" s="62"/>
      <c r="L34" s="62"/>
      <c r="M34" s="62"/>
      <c r="N34" s="62"/>
      <c r="O34" s="34"/>
      <c r="P34" s="23"/>
      <c r="Q34" s="62"/>
      <c r="R34" s="125">
        <v>23</v>
      </c>
      <c r="S34" s="36">
        <f t="shared" si="3"/>
        <v>0</v>
      </c>
      <c r="T34" s="40"/>
      <c r="U34" s="34"/>
      <c r="V34" s="34"/>
      <c r="W34" s="62"/>
      <c r="X34" s="62"/>
      <c r="Y34" s="62"/>
      <c r="Z34" s="62"/>
      <c r="AA34" s="62"/>
      <c r="AB34" s="34"/>
    </row>
    <row r="35" spans="2:28" ht="15" customHeight="1">
      <c r="B35" s="100" t="s">
        <v>55</v>
      </c>
      <c r="C35" s="34"/>
      <c r="D35" s="34"/>
      <c r="E35" s="34"/>
      <c r="F35" s="23"/>
      <c r="G35" s="108"/>
      <c r="H35" s="36">
        <v>0</v>
      </c>
      <c r="I35" s="40"/>
      <c r="J35" s="34"/>
      <c r="K35" s="62"/>
      <c r="L35" s="62"/>
      <c r="M35" s="62"/>
      <c r="N35" s="62"/>
      <c r="O35" s="34"/>
      <c r="P35" s="23"/>
      <c r="Q35" s="62"/>
      <c r="R35" s="125">
        <v>107</v>
      </c>
      <c r="S35" s="36">
        <f t="shared" si="3"/>
        <v>0</v>
      </c>
      <c r="T35" s="40"/>
      <c r="U35" s="34"/>
      <c r="V35" s="34"/>
      <c r="W35" s="62"/>
      <c r="X35" s="62"/>
      <c r="Y35" s="62"/>
      <c r="Z35" s="62"/>
      <c r="AA35" s="62"/>
      <c r="AB35" s="34"/>
    </row>
    <row r="36" spans="2:28" ht="15" customHeight="1">
      <c r="B36" s="100" t="s">
        <v>56</v>
      </c>
      <c r="C36" s="34"/>
      <c r="D36" s="34"/>
      <c r="E36" s="34"/>
      <c r="G36" s="108"/>
      <c r="H36" s="36">
        <v>0</v>
      </c>
      <c r="I36" s="40"/>
      <c r="J36" s="34"/>
      <c r="K36" s="62"/>
      <c r="L36" s="62"/>
      <c r="M36" s="62"/>
      <c r="N36" s="62"/>
      <c r="O36" s="34"/>
      <c r="Q36" s="62"/>
      <c r="R36" s="125">
        <v>277</v>
      </c>
      <c r="S36" s="36">
        <f t="shared" si="3"/>
        <v>0</v>
      </c>
      <c r="T36" s="40"/>
      <c r="U36" s="34"/>
      <c r="V36" s="34"/>
      <c r="W36" s="62"/>
      <c r="X36" s="62"/>
      <c r="Y36" s="62"/>
      <c r="Z36" s="62"/>
      <c r="AA36" s="62"/>
      <c r="AB36" s="34"/>
    </row>
    <row r="37" spans="2:28" ht="15" customHeight="1">
      <c r="B37" s="100" t="s">
        <v>57</v>
      </c>
      <c r="C37" s="34"/>
      <c r="D37" s="34"/>
      <c r="E37" s="34"/>
      <c r="F37" s="23"/>
      <c r="G37" s="108"/>
      <c r="H37" s="36">
        <v>0</v>
      </c>
      <c r="I37" s="40"/>
      <c r="J37" s="34"/>
      <c r="K37" s="62"/>
      <c r="L37" s="62"/>
      <c r="M37" s="62"/>
      <c r="N37" s="62"/>
      <c r="O37" s="34"/>
      <c r="P37" s="23"/>
      <c r="Q37" s="62"/>
      <c r="R37" s="125">
        <v>277</v>
      </c>
      <c r="S37" s="36">
        <f t="shared" si="3"/>
        <v>0</v>
      </c>
      <c r="T37" s="40"/>
      <c r="U37" s="34"/>
      <c r="V37" s="34"/>
      <c r="W37" s="62"/>
      <c r="X37" s="62"/>
      <c r="Y37" s="62"/>
      <c r="Z37" s="62"/>
      <c r="AA37" s="62"/>
      <c r="AB37" s="34"/>
    </row>
    <row r="38" spans="2:28" ht="15" customHeight="1">
      <c r="B38" s="100" t="s">
        <v>58</v>
      </c>
      <c r="C38" s="34"/>
      <c r="D38" s="34"/>
      <c r="E38" s="34"/>
      <c r="F38" s="23"/>
      <c r="G38" s="108"/>
      <c r="H38" s="36">
        <v>0</v>
      </c>
      <c r="I38" s="40"/>
      <c r="J38" s="34"/>
      <c r="K38" s="62"/>
      <c r="L38" s="62"/>
      <c r="M38" s="62"/>
      <c r="N38" s="62"/>
      <c r="O38" s="34"/>
      <c r="P38" s="23"/>
      <c r="Q38" s="62"/>
      <c r="R38" s="125">
        <v>277</v>
      </c>
      <c r="S38" s="36">
        <f t="shared" si="3"/>
        <v>0</v>
      </c>
      <c r="T38" s="40"/>
      <c r="U38" s="34"/>
      <c r="V38" s="34"/>
      <c r="W38" s="62"/>
      <c r="X38" s="62"/>
      <c r="Y38" s="62"/>
      <c r="Z38" s="62"/>
      <c r="AA38" s="62"/>
      <c r="AB38" s="34"/>
    </row>
    <row r="39" spans="2:28" ht="15" customHeight="1">
      <c r="B39" s="100" t="s">
        <v>59</v>
      </c>
      <c r="C39" s="34"/>
      <c r="D39" s="34"/>
      <c r="E39" s="34"/>
      <c r="G39" s="108"/>
      <c r="H39" s="36">
        <v>0</v>
      </c>
      <c r="I39" s="40"/>
      <c r="J39" s="34"/>
      <c r="K39" s="62"/>
      <c r="L39" s="62"/>
      <c r="M39" s="62"/>
      <c r="N39" s="62"/>
      <c r="O39" s="34"/>
      <c r="Q39" s="62"/>
      <c r="R39" s="125">
        <v>277</v>
      </c>
      <c r="S39" s="36">
        <f t="shared" si="3"/>
        <v>0</v>
      </c>
      <c r="T39" s="40"/>
      <c r="U39" s="34"/>
      <c r="V39" s="34"/>
      <c r="W39" s="62"/>
      <c r="X39" s="62"/>
      <c r="Y39" s="62"/>
      <c r="Z39" s="62"/>
      <c r="AA39" s="62"/>
      <c r="AB39" s="34"/>
    </row>
    <row r="40" spans="2:28" ht="15" customHeight="1" thickBot="1">
      <c r="B40" s="101" t="s">
        <v>60</v>
      </c>
      <c r="C40" s="34"/>
      <c r="D40" s="34"/>
      <c r="E40" s="34"/>
      <c r="F40" s="23"/>
      <c r="G40" s="108"/>
      <c r="H40" s="37">
        <v>0</v>
      </c>
      <c r="I40" s="40"/>
      <c r="J40" s="34"/>
      <c r="K40" s="62"/>
      <c r="L40" s="62"/>
      <c r="M40" s="62"/>
      <c r="N40" s="62"/>
      <c r="O40" s="34"/>
      <c r="P40" s="23"/>
      <c r="Q40" s="62"/>
      <c r="R40" s="125">
        <v>277</v>
      </c>
      <c r="S40" s="37">
        <f t="shared" si="3"/>
        <v>0</v>
      </c>
      <c r="T40" s="40"/>
      <c r="U40" s="34"/>
      <c r="V40" s="34"/>
      <c r="W40" s="62"/>
      <c r="X40" s="62"/>
      <c r="Y40" s="62"/>
      <c r="Z40" s="62"/>
      <c r="AA40" s="62"/>
      <c r="AB40" s="34"/>
    </row>
    <row r="41" spans="2:28" s="2" customFormat="1" ht="15" customHeight="1" hidden="1">
      <c r="B41" s="55" t="s">
        <v>112</v>
      </c>
      <c r="C41" s="38">
        <v>0</v>
      </c>
      <c r="D41" s="38">
        <v>0</v>
      </c>
      <c r="E41" s="38">
        <v>0</v>
      </c>
      <c r="F41" s="33"/>
      <c r="G41" s="38">
        <v>0</v>
      </c>
      <c r="H41" s="45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3"/>
      <c r="Q41" s="38">
        <v>0</v>
      </c>
      <c r="R41" s="38"/>
      <c r="S41" s="45">
        <f t="shared" si="3"/>
        <v>0</v>
      </c>
      <c r="T41" s="38">
        <f>SUM(T33:T40)</f>
        <v>0</v>
      </c>
      <c r="U41" s="38">
        <f>SUM(U33:U40)</f>
        <v>0</v>
      </c>
      <c r="V41" s="38">
        <f>SUM(V33:V40)</f>
        <v>0</v>
      </c>
      <c r="W41" s="38">
        <f>SUM(W33:W40)</f>
        <v>0</v>
      </c>
      <c r="X41" s="38">
        <f>SUM(X33:X40)</f>
        <v>0</v>
      </c>
      <c r="Y41" s="38">
        <f>SUM(Y33:Y40)</f>
        <v>0</v>
      </c>
      <c r="Z41" s="38">
        <f>SUM(Z33:Z40)</f>
        <v>0</v>
      </c>
      <c r="AA41" s="38">
        <f>SUM(AA33:AA40)</f>
        <v>0</v>
      </c>
      <c r="AB41" s="38">
        <f>SUM(AB33:AB40)</f>
        <v>0</v>
      </c>
    </row>
    <row r="42" spans="2:28" ht="15" customHeight="1" hidden="1">
      <c r="B42" s="30" t="s">
        <v>74</v>
      </c>
      <c r="C42" s="34"/>
      <c r="D42" s="34"/>
      <c r="E42" s="34"/>
      <c r="F42" s="23"/>
      <c r="G42" s="62"/>
      <c r="H42" s="35">
        <v>0</v>
      </c>
      <c r="I42" s="40"/>
      <c r="J42" s="34"/>
      <c r="K42" s="62"/>
      <c r="L42" s="62"/>
      <c r="M42" s="62"/>
      <c r="N42" s="62"/>
      <c r="O42" s="34"/>
      <c r="P42" s="23"/>
      <c r="Q42" s="62"/>
      <c r="R42" s="62"/>
      <c r="S42" s="35">
        <f t="shared" si="3"/>
        <v>0</v>
      </c>
      <c r="T42" s="40"/>
      <c r="U42" s="34"/>
      <c r="V42" s="34"/>
      <c r="W42" s="62"/>
      <c r="X42" s="62"/>
      <c r="Y42" s="62"/>
      <c r="Z42" s="62"/>
      <c r="AA42" s="62"/>
      <c r="AB42" s="34"/>
    </row>
    <row r="43" spans="2:28" ht="15" customHeight="1" hidden="1">
      <c r="B43" s="30" t="s">
        <v>1</v>
      </c>
      <c r="C43" s="34"/>
      <c r="D43" s="34"/>
      <c r="E43" s="34"/>
      <c r="F43" s="23"/>
      <c r="G43" s="62"/>
      <c r="H43" s="36">
        <v>0</v>
      </c>
      <c r="I43" s="40"/>
      <c r="J43" s="34"/>
      <c r="K43" s="62"/>
      <c r="L43" s="62"/>
      <c r="M43" s="62"/>
      <c r="N43" s="62"/>
      <c r="O43" s="34"/>
      <c r="P43" s="23"/>
      <c r="Q43" s="62"/>
      <c r="R43" s="62"/>
      <c r="S43" s="36">
        <f t="shared" si="3"/>
        <v>0</v>
      </c>
      <c r="T43" s="40"/>
      <c r="U43" s="34"/>
      <c r="V43" s="34"/>
      <c r="W43" s="62"/>
      <c r="X43" s="62"/>
      <c r="Y43" s="62"/>
      <c r="Z43" s="62"/>
      <c r="AA43" s="62"/>
      <c r="AB43" s="34"/>
    </row>
    <row r="44" spans="2:28" ht="15" customHeight="1" hidden="1">
      <c r="B44" s="30" t="s">
        <v>2</v>
      </c>
      <c r="C44" s="34"/>
      <c r="D44" s="34"/>
      <c r="E44" s="34"/>
      <c r="F44" s="23"/>
      <c r="G44" s="62"/>
      <c r="H44" s="36">
        <v>0</v>
      </c>
      <c r="I44" s="40"/>
      <c r="J44" s="34"/>
      <c r="K44" s="62"/>
      <c r="L44" s="62"/>
      <c r="M44" s="62"/>
      <c r="N44" s="62"/>
      <c r="O44" s="34"/>
      <c r="P44" s="23"/>
      <c r="Q44" s="62"/>
      <c r="R44" s="62"/>
      <c r="S44" s="36">
        <f t="shared" si="3"/>
        <v>0</v>
      </c>
      <c r="T44" s="40"/>
      <c r="U44" s="34"/>
      <c r="V44" s="34"/>
      <c r="W44" s="62"/>
      <c r="X44" s="62"/>
      <c r="Y44" s="62"/>
      <c r="Z44" s="62"/>
      <c r="AA44" s="62"/>
      <c r="AB44" s="34"/>
    </row>
    <row r="45" spans="2:28" ht="15" customHeight="1" hidden="1">
      <c r="B45" s="30" t="s">
        <v>3</v>
      </c>
      <c r="C45" s="34"/>
      <c r="D45" s="34"/>
      <c r="E45" s="34"/>
      <c r="F45" s="23"/>
      <c r="G45" s="62"/>
      <c r="H45" s="36">
        <v>0</v>
      </c>
      <c r="I45" s="40"/>
      <c r="J45" s="34"/>
      <c r="K45" s="62"/>
      <c r="L45" s="62"/>
      <c r="M45" s="62"/>
      <c r="N45" s="62"/>
      <c r="O45" s="34"/>
      <c r="P45" s="23"/>
      <c r="Q45" s="62"/>
      <c r="R45" s="62"/>
      <c r="S45" s="36">
        <f t="shared" si="3"/>
        <v>0</v>
      </c>
      <c r="T45" s="40"/>
      <c r="U45" s="34"/>
      <c r="V45" s="34"/>
      <c r="W45" s="62"/>
      <c r="X45" s="62"/>
      <c r="Y45" s="62"/>
      <c r="Z45" s="62"/>
      <c r="AA45" s="62"/>
      <c r="AB45" s="34"/>
    </row>
    <row r="46" spans="2:28" ht="15" customHeight="1" hidden="1">
      <c r="B46" s="30" t="s">
        <v>71</v>
      </c>
      <c r="C46" s="34"/>
      <c r="D46" s="34"/>
      <c r="E46" s="34"/>
      <c r="F46" s="23"/>
      <c r="G46" s="62"/>
      <c r="H46" s="36">
        <v>0</v>
      </c>
      <c r="I46" s="40"/>
      <c r="J46" s="34"/>
      <c r="K46" s="62"/>
      <c r="L46" s="62"/>
      <c r="M46" s="62"/>
      <c r="N46" s="62"/>
      <c r="O46" s="34"/>
      <c r="P46" s="23"/>
      <c r="Q46" s="62"/>
      <c r="R46" s="62"/>
      <c r="S46" s="36">
        <f t="shared" si="3"/>
        <v>0</v>
      </c>
      <c r="T46" s="40"/>
      <c r="U46" s="34"/>
      <c r="V46" s="34"/>
      <c r="W46" s="62"/>
      <c r="X46" s="62"/>
      <c r="Y46" s="62"/>
      <c r="Z46" s="62"/>
      <c r="AA46" s="62"/>
      <c r="AB46" s="34"/>
    </row>
    <row r="47" spans="2:28" ht="15" customHeight="1" hidden="1">
      <c r="B47" s="30" t="s">
        <v>75</v>
      </c>
      <c r="C47" s="34"/>
      <c r="D47" s="34"/>
      <c r="E47" s="34"/>
      <c r="F47" s="23"/>
      <c r="G47" s="62"/>
      <c r="H47" s="36">
        <v>0</v>
      </c>
      <c r="I47" s="40"/>
      <c r="J47" s="34"/>
      <c r="K47" s="62"/>
      <c r="L47" s="62"/>
      <c r="M47" s="62"/>
      <c r="N47" s="62"/>
      <c r="O47" s="34"/>
      <c r="P47" s="23"/>
      <c r="Q47" s="62"/>
      <c r="R47" s="62"/>
      <c r="S47" s="36">
        <f t="shared" si="3"/>
        <v>0</v>
      </c>
      <c r="T47" s="40"/>
      <c r="U47" s="34"/>
      <c r="V47" s="34"/>
      <c r="W47" s="62"/>
      <c r="X47" s="62"/>
      <c r="Y47" s="62"/>
      <c r="Z47" s="62"/>
      <c r="AA47" s="62"/>
      <c r="AB47" s="34"/>
    </row>
    <row r="48" spans="2:28" ht="15" customHeight="1" hidden="1">
      <c r="B48" s="30" t="s">
        <v>64</v>
      </c>
      <c r="C48" s="34"/>
      <c r="D48" s="34"/>
      <c r="E48" s="34"/>
      <c r="F48" s="23"/>
      <c r="G48" s="62"/>
      <c r="H48" s="36">
        <v>0</v>
      </c>
      <c r="I48" s="40"/>
      <c r="J48" s="34"/>
      <c r="K48" s="62"/>
      <c r="L48" s="62"/>
      <c r="M48" s="62"/>
      <c r="N48" s="62"/>
      <c r="O48" s="34"/>
      <c r="P48" s="23"/>
      <c r="Q48" s="62"/>
      <c r="R48" s="62"/>
      <c r="S48" s="36">
        <f t="shared" si="3"/>
        <v>0</v>
      </c>
      <c r="T48" s="40"/>
      <c r="U48" s="34"/>
      <c r="V48" s="34"/>
      <c r="W48" s="62"/>
      <c r="X48" s="62"/>
      <c r="Y48" s="62"/>
      <c r="Z48" s="62"/>
      <c r="AA48" s="62"/>
      <c r="AB48" s="34"/>
    </row>
    <row r="49" spans="2:28" ht="15" customHeight="1" hidden="1">
      <c r="B49" s="30" t="s">
        <v>65</v>
      </c>
      <c r="C49" s="34"/>
      <c r="D49" s="34"/>
      <c r="E49" s="34"/>
      <c r="F49" s="23"/>
      <c r="G49" s="62"/>
      <c r="H49" s="36">
        <v>0</v>
      </c>
      <c r="I49" s="40"/>
      <c r="J49" s="34"/>
      <c r="K49" s="62"/>
      <c r="L49" s="62"/>
      <c r="M49" s="62"/>
      <c r="N49" s="62"/>
      <c r="O49" s="34"/>
      <c r="P49" s="23"/>
      <c r="Q49" s="62"/>
      <c r="R49" s="62"/>
      <c r="S49" s="36">
        <f t="shared" si="3"/>
        <v>0</v>
      </c>
      <c r="T49" s="40"/>
      <c r="U49" s="34"/>
      <c r="V49" s="34"/>
      <c r="W49" s="62"/>
      <c r="X49" s="62"/>
      <c r="Y49" s="62"/>
      <c r="Z49" s="62"/>
      <c r="AA49" s="62"/>
      <c r="AB49" s="34"/>
    </row>
    <row r="50" spans="2:28" ht="15" customHeight="1" hidden="1">
      <c r="B50" s="30" t="s">
        <v>66</v>
      </c>
      <c r="C50" s="34"/>
      <c r="D50" s="34"/>
      <c r="E50" s="34"/>
      <c r="F50" s="23"/>
      <c r="G50" s="62"/>
      <c r="H50" s="36">
        <v>0</v>
      </c>
      <c r="I50" s="40"/>
      <c r="J50" s="34"/>
      <c r="K50" s="62"/>
      <c r="L50" s="62"/>
      <c r="M50" s="62"/>
      <c r="N50" s="62"/>
      <c r="O50" s="34"/>
      <c r="P50" s="23"/>
      <c r="Q50" s="62"/>
      <c r="R50" s="62"/>
      <c r="S50" s="36">
        <f>E50</f>
        <v>0</v>
      </c>
      <c r="T50" s="40"/>
      <c r="U50" s="34"/>
      <c r="V50" s="34"/>
      <c r="W50" s="62"/>
      <c r="X50" s="62"/>
      <c r="Y50" s="62"/>
      <c r="Z50" s="62"/>
      <c r="AA50" s="62"/>
      <c r="AB50" s="34"/>
    </row>
    <row r="51" spans="2:28" ht="15" customHeight="1" hidden="1">
      <c r="B51" s="30" t="s">
        <v>67</v>
      </c>
      <c r="C51" s="34"/>
      <c r="D51" s="34"/>
      <c r="E51" s="34"/>
      <c r="F51" s="23"/>
      <c r="G51" s="62"/>
      <c r="H51" s="36">
        <v>0</v>
      </c>
      <c r="I51" s="40"/>
      <c r="J51" s="34"/>
      <c r="K51" s="62"/>
      <c r="L51" s="62"/>
      <c r="M51" s="62"/>
      <c r="N51" s="62"/>
      <c r="O51" s="34"/>
      <c r="P51" s="23"/>
      <c r="Q51" s="62"/>
      <c r="R51" s="62"/>
      <c r="S51" s="36">
        <f>E51</f>
        <v>0</v>
      </c>
      <c r="T51" s="40"/>
      <c r="U51" s="34"/>
      <c r="V51" s="34"/>
      <c r="W51" s="62"/>
      <c r="X51" s="62"/>
      <c r="Y51" s="62"/>
      <c r="Z51" s="62"/>
      <c r="AA51" s="62"/>
      <c r="AB51" s="34"/>
    </row>
    <row r="52" spans="2:28" ht="15" customHeight="1" hidden="1">
      <c r="B52" s="30" t="s">
        <v>76</v>
      </c>
      <c r="C52" s="34"/>
      <c r="D52" s="34"/>
      <c r="E52" s="34"/>
      <c r="F52" s="23"/>
      <c r="G52" s="62"/>
      <c r="H52" s="36">
        <v>0</v>
      </c>
      <c r="I52" s="40"/>
      <c r="J52" s="34"/>
      <c r="K52" s="62"/>
      <c r="L52" s="62"/>
      <c r="M52" s="62"/>
      <c r="N52" s="62"/>
      <c r="O52" s="34"/>
      <c r="P52" s="23"/>
      <c r="Q52" s="62"/>
      <c r="R52" s="62"/>
      <c r="S52" s="36">
        <f>E52</f>
        <v>0</v>
      </c>
      <c r="T52" s="40"/>
      <c r="U52" s="34"/>
      <c r="V52" s="34"/>
      <c r="W52" s="62"/>
      <c r="X52" s="62"/>
      <c r="Y52" s="62"/>
      <c r="Z52" s="62"/>
      <c r="AA52" s="62"/>
      <c r="AB52" s="34"/>
    </row>
    <row r="53" spans="2:28" ht="15" customHeight="1" hidden="1">
      <c r="B53" s="30" t="s">
        <v>72</v>
      </c>
      <c r="C53" s="34"/>
      <c r="D53" s="34"/>
      <c r="E53" s="34"/>
      <c r="F53" s="23"/>
      <c r="G53" s="62"/>
      <c r="H53" s="36">
        <v>0</v>
      </c>
      <c r="I53" s="40"/>
      <c r="J53" s="34"/>
      <c r="K53" s="62"/>
      <c r="L53" s="62"/>
      <c r="M53" s="62"/>
      <c r="N53" s="62"/>
      <c r="O53" s="34"/>
      <c r="P53" s="23"/>
      <c r="Q53" s="62"/>
      <c r="R53" s="62"/>
      <c r="S53" s="36">
        <f>E53</f>
        <v>0</v>
      </c>
      <c r="T53" s="40"/>
      <c r="U53" s="34"/>
      <c r="V53" s="34"/>
      <c r="W53" s="62"/>
      <c r="X53" s="62"/>
      <c r="Y53" s="62"/>
      <c r="Z53" s="62"/>
      <c r="AA53" s="62"/>
      <c r="AB53" s="34"/>
    </row>
    <row r="54" spans="2:28" ht="15" customHeight="1" hidden="1">
      <c r="B54" s="30" t="s">
        <v>73</v>
      </c>
      <c r="C54" s="34"/>
      <c r="D54" s="34"/>
      <c r="E54" s="34"/>
      <c r="F54" s="23"/>
      <c r="G54" s="44"/>
      <c r="H54" s="37">
        <v>0</v>
      </c>
      <c r="I54" s="43"/>
      <c r="J54" s="44"/>
      <c r="K54" s="44"/>
      <c r="L54" s="44"/>
      <c r="M54" s="44"/>
      <c r="N54" s="44"/>
      <c r="O54" s="44"/>
      <c r="P54" s="23"/>
      <c r="Q54" s="62"/>
      <c r="R54" s="44"/>
      <c r="S54" s="37">
        <f t="shared" si="3"/>
        <v>0</v>
      </c>
      <c r="T54" s="40"/>
      <c r="U54" s="34"/>
      <c r="V54" s="34"/>
      <c r="W54" s="62"/>
      <c r="X54" s="62"/>
      <c r="Y54" s="62"/>
      <c r="Z54" s="62"/>
      <c r="AA54" s="62"/>
      <c r="AB54" s="34"/>
    </row>
    <row r="55" spans="2:28" s="2" customFormat="1" ht="15.75" customHeight="1" hidden="1" thickBot="1">
      <c r="B55" s="57" t="s">
        <v>112</v>
      </c>
      <c r="C55" s="38">
        <v>0</v>
      </c>
      <c r="D55" s="38">
        <v>0</v>
      </c>
      <c r="E55" s="38">
        <v>0</v>
      </c>
      <c r="G55" s="38">
        <v>0</v>
      </c>
      <c r="H55" s="46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Q55" s="38">
        <v>0</v>
      </c>
      <c r="R55" s="38"/>
      <c r="S55" s="46">
        <f aca="true" t="shared" si="4" ref="S55:AB55">SUM(S42:S54)</f>
        <v>0</v>
      </c>
      <c r="T55" s="38">
        <f t="shared" si="4"/>
        <v>0</v>
      </c>
      <c r="U55" s="38">
        <f t="shared" si="4"/>
        <v>0</v>
      </c>
      <c r="V55" s="38">
        <f t="shared" si="4"/>
        <v>0</v>
      </c>
      <c r="W55" s="38">
        <f>SUM(W42:W54)</f>
        <v>0</v>
      </c>
      <c r="X55" s="38">
        <f>SUM(X42:X54)</f>
        <v>0</v>
      </c>
      <c r="Y55" s="38">
        <f>SUM(Y42:Y54)</f>
        <v>0</v>
      </c>
      <c r="Z55" s="38">
        <f>SUM(Z42:Z54)</f>
        <v>0</v>
      </c>
      <c r="AA55" s="38">
        <f>SUM(AA42:AA54)</f>
        <v>0</v>
      </c>
      <c r="AB55" s="38">
        <f t="shared" si="4"/>
        <v>0</v>
      </c>
    </row>
    <row r="57" spans="2:29" s="68" customFormat="1" ht="15.75" customHeight="1" thickBot="1">
      <c r="B57" s="1" t="s">
        <v>85</v>
      </c>
      <c r="AC57" s="5"/>
    </row>
    <row r="58" spans="2:29" s="70" customFormat="1" ht="15" customHeight="1">
      <c r="B58" s="99" t="s">
        <v>53</v>
      </c>
      <c r="C58" s="62"/>
      <c r="D58" s="62"/>
      <c r="E58" s="62"/>
      <c r="F58" s="64"/>
      <c r="G58" s="108"/>
      <c r="H58" s="35">
        <v>0</v>
      </c>
      <c r="I58" s="40"/>
      <c r="J58" s="62"/>
      <c r="K58" s="62"/>
      <c r="L58" s="62"/>
      <c r="M58" s="62"/>
      <c r="N58" s="62"/>
      <c r="O58" s="62"/>
      <c r="P58" s="64"/>
      <c r="Q58" s="62"/>
      <c r="R58" s="125">
        <v>3</v>
      </c>
      <c r="S58" s="35">
        <f aca="true" t="shared" si="5" ref="S58:S74">E58</f>
        <v>0</v>
      </c>
      <c r="T58" s="40"/>
      <c r="U58" s="62"/>
      <c r="V58" s="62"/>
      <c r="W58" s="62"/>
      <c r="X58" s="62"/>
      <c r="Y58" s="62"/>
      <c r="Z58" s="62"/>
      <c r="AA58" s="62"/>
      <c r="AB58" s="62"/>
      <c r="AC58" s="6"/>
    </row>
    <row r="59" spans="2:29" s="68" customFormat="1" ht="15" customHeight="1">
      <c r="B59" s="100" t="s">
        <v>54</v>
      </c>
      <c r="C59" s="62"/>
      <c r="D59" s="62"/>
      <c r="E59" s="62"/>
      <c r="F59" s="23"/>
      <c r="G59" s="108"/>
      <c r="H59" s="36">
        <v>0</v>
      </c>
      <c r="I59" s="40"/>
      <c r="J59" s="62"/>
      <c r="K59" s="62"/>
      <c r="L59" s="62"/>
      <c r="M59" s="62"/>
      <c r="N59" s="62"/>
      <c r="O59" s="62"/>
      <c r="P59" s="23"/>
      <c r="Q59" s="62"/>
      <c r="R59" s="125">
        <v>23</v>
      </c>
      <c r="S59" s="36">
        <f t="shared" si="5"/>
        <v>0</v>
      </c>
      <c r="T59" s="40"/>
      <c r="U59" s="62"/>
      <c r="V59" s="62"/>
      <c r="W59" s="62"/>
      <c r="X59" s="62"/>
      <c r="Y59" s="62"/>
      <c r="Z59" s="62"/>
      <c r="AA59" s="62"/>
      <c r="AB59" s="62"/>
      <c r="AC59" s="5"/>
    </row>
    <row r="60" spans="2:29" s="68" customFormat="1" ht="15" customHeight="1">
      <c r="B60" s="100" t="s">
        <v>55</v>
      </c>
      <c r="C60" s="62"/>
      <c r="D60" s="62"/>
      <c r="E60" s="62"/>
      <c r="F60" s="23"/>
      <c r="G60" s="108"/>
      <c r="H60" s="36">
        <v>0</v>
      </c>
      <c r="I60" s="40"/>
      <c r="J60" s="62"/>
      <c r="K60" s="62"/>
      <c r="L60" s="62"/>
      <c r="M60" s="62"/>
      <c r="N60" s="62"/>
      <c r="O60" s="62"/>
      <c r="P60" s="23"/>
      <c r="Q60" s="62"/>
      <c r="R60" s="125">
        <v>107</v>
      </c>
      <c r="S60" s="36">
        <f t="shared" si="5"/>
        <v>0</v>
      </c>
      <c r="T60" s="40"/>
      <c r="U60" s="62"/>
      <c r="V60" s="62"/>
      <c r="W60" s="62"/>
      <c r="X60" s="62"/>
      <c r="Y60" s="62"/>
      <c r="Z60" s="62"/>
      <c r="AA60" s="62"/>
      <c r="AB60" s="62"/>
      <c r="AC60" s="5"/>
    </row>
    <row r="61" spans="2:29" s="68" customFormat="1" ht="15" customHeight="1">
      <c r="B61" s="100" t="s">
        <v>56</v>
      </c>
      <c r="C61" s="62"/>
      <c r="D61" s="62"/>
      <c r="E61" s="62"/>
      <c r="G61" s="108"/>
      <c r="H61" s="36">
        <v>0</v>
      </c>
      <c r="I61" s="40"/>
      <c r="J61" s="62"/>
      <c r="K61" s="62"/>
      <c r="L61" s="62"/>
      <c r="M61" s="62"/>
      <c r="N61" s="62"/>
      <c r="O61" s="62"/>
      <c r="Q61" s="62"/>
      <c r="R61" s="125">
        <v>277</v>
      </c>
      <c r="S61" s="36">
        <f t="shared" si="5"/>
        <v>0</v>
      </c>
      <c r="T61" s="40"/>
      <c r="U61" s="62"/>
      <c r="V61" s="62"/>
      <c r="W61" s="62"/>
      <c r="X61" s="62"/>
      <c r="Y61" s="62"/>
      <c r="Z61" s="62"/>
      <c r="AA61" s="62"/>
      <c r="AB61" s="62"/>
      <c r="AC61" s="5"/>
    </row>
    <row r="62" spans="2:29" s="68" customFormat="1" ht="15" customHeight="1">
      <c r="B62" s="100" t="s">
        <v>57</v>
      </c>
      <c r="C62" s="62"/>
      <c r="D62" s="62"/>
      <c r="E62" s="62"/>
      <c r="F62" s="23"/>
      <c r="G62" s="108"/>
      <c r="H62" s="36">
        <v>0</v>
      </c>
      <c r="I62" s="40"/>
      <c r="J62" s="62"/>
      <c r="K62" s="62"/>
      <c r="L62" s="62"/>
      <c r="M62" s="62"/>
      <c r="N62" s="62"/>
      <c r="O62" s="62"/>
      <c r="P62" s="23"/>
      <c r="Q62" s="62"/>
      <c r="R62" s="125">
        <v>277</v>
      </c>
      <c r="S62" s="36">
        <f t="shared" si="5"/>
        <v>0</v>
      </c>
      <c r="T62" s="40"/>
      <c r="U62" s="62"/>
      <c r="V62" s="62"/>
      <c r="W62" s="62"/>
      <c r="X62" s="62"/>
      <c r="Y62" s="62"/>
      <c r="Z62" s="62"/>
      <c r="AA62" s="62"/>
      <c r="AB62" s="62"/>
      <c r="AC62" s="5"/>
    </row>
    <row r="63" spans="2:29" s="68" customFormat="1" ht="15" customHeight="1">
      <c r="B63" s="100" t="s">
        <v>58</v>
      </c>
      <c r="C63" s="62"/>
      <c r="D63" s="62"/>
      <c r="E63" s="62"/>
      <c r="F63" s="23"/>
      <c r="G63" s="108"/>
      <c r="H63" s="36">
        <v>0</v>
      </c>
      <c r="I63" s="40"/>
      <c r="J63" s="62"/>
      <c r="K63" s="62"/>
      <c r="L63" s="62"/>
      <c r="M63" s="62"/>
      <c r="N63" s="62"/>
      <c r="O63" s="62"/>
      <c r="P63" s="23"/>
      <c r="Q63" s="62"/>
      <c r="R63" s="125">
        <v>277</v>
      </c>
      <c r="S63" s="36">
        <f t="shared" si="5"/>
        <v>0</v>
      </c>
      <c r="T63" s="40"/>
      <c r="U63" s="62"/>
      <c r="V63" s="62"/>
      <c r="W63" s="62"/>
      <c r="X63" s="62"/>
      <c r="Y63" s="62"/>
      <c r="Z63" s="62"/>
      <c r="AA63" s="62"/>
      <c r="AB63" s="62"/>
      <c r="AC63" s="5"/>
    </row>
    <row r="64" spans="2:29" s="68" customFormat="1" ht="15" customHeight="1">
      <c r="B64" s="100" t="s">
        <v>59</v>
      </c>
      <c r="C64" s="62"/>
      <c r="D64" s="62"/>
      <c r="E64" s="62"/>
      <c r="G64" s="108"/>
      <c r="H64" s="105">
        <v>0</v>
      </c>
      <c r="I64" s="40"/>
      <c r="J64" s="62"/>
      <c r="K64" s="62"/>
      <c r="L64" s="62"/>
      <c r="M64" s="62"/>
      <c r="N64" s="62"/>
      <c r="O64" s="62"/>
      <c r="P64" s="106"/>
      <c r="Q64" s="62"/>
      <c r="R64" s="125">
        <v>277</v>
      </c>
      <c r="S64" s="36">
        <f t="shared" si="5"/>
        <v>0</v>
      </c>
      <c r="T64" s="40"/>
      <c r="U64" s="62"/>
      <c r="V64" s="62"/>
      <c r="W64" s="62"/>
      <c r="X64" s="62"/>
      <c r="Y64" s="62"/>
      <c r="Z64" s="62"/>
      <c r="AA64" s="62"/>
      <c r="AB64" s="62"/>
      <c r="AC64" s="5"/>
    </row>
    <row r="65" spans="2:29" s="68" customFormat="1" ht="15" customHeight="1" thickBot="1">
      <c r="B65" s="101" t="s">
        <v>60</v>
      </c>
      <c r="C65" s="62"/>
      <c r="D65" s="62"/>
      <c r="E65" s="62"/>
      <c r="F65" s="23"/>
      <c r="G65" s="108"/>
      <c r="H65" s="37">
        <v>0</v>
      </c>
      <c r="I65" s="40"/>
      <c r="J65" s="62"/>
      <c r="K65" s="62"/>
      <c r="L65" s="62"/>
      <c r="M65" s="62"/>
      <c r="N65" s="62"/>
      <c r="O65" s="62"/>
      <c r="P65" s="23"/>
      <c r="Q65" s="62"/>
      <c r="R65" s="125">
        <v>277</v>
      </c>
      <c r="S65" s="37">
        <f t="shared" si="5"/>
        <v>0</v>
      </c>
      <c r="T65" s="40"/>
      <c r="U65" s="62"/>
      <c r="V65" s="62"/>
      <c r="W65" s="62"/>
      <c r="X65" s="62"/>
      <c r="Y65" s="62"/>
      <c r="Z65" s="62"/>
      <c r="AA65" s="62"/>
      <c r="AB65" s="62"/>
      <c r="AC65" s="5"/>
    </row>
    <row r="66" spans="2:28" s="63" customFormat="1" ht="15" customHeight="1" hidden="1">
      <c r="B66" s="55" t="s">
        <v>113</v>
      </c>
      <c r="C66" s="38">
        <v>0</v>
      </c>
      <c r="D66" s="38">
        <v>0</v>
      </c>
      <c r="E66" s="38">
        <v>0</v>
      </c>
      <c r="F66" s="33"/>
      <c r="G66" s="38">
        <v>0</v>
      </c>
      <c r="H66" s="45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3"/>
      <c r="Q66" s="38">
        <v>0</v>
      </c>
      <c r="R66" s="38"/>
      <c r="S66" s="45">
        <f t="shared" si="5"/>
        <v>0</v>
      </c>
      <c r="T66" s="38">
        <f>SUM(T58:T65)</f>
        <v>0</v>
      </c>
      <c r="U66" s="38">
        <f>SUM(U58:U65)</f>
        <v>0</v>
      </c>
      <c r="V66" s="38">
        <f>SUM(V58:V65)</f>
        <v>0</v>
      </c>
      <c r="W66" s="38">
        <f>SUM(W58:W65)</f>
        <v>0</v>
      </c>
      <c r="X66" s="38">
        <f>SUM(X58:X65)</f>
        <v>0</v>
      </c>
      <c r="Y66" s="38">
        <f>SUM(Y58:Y65)</f>
        <v>0</v>
      </c>
      <c r="Z66" s="38">
        <f>SUM(Z58:Z65)</f>
        <v>0</v>
      </c>
      <c r="AA66" s="38">
        <f>SUM(AA58:AA65)</f>
        <v>0</v>
      </c>
      <c r="AB66" s="38">
        <f>SUM(AB58:AB65)</f>
        <v>0</v>
      </c>
    </row>
    <row r="67" spans="2:29" s="68" customFormat="1" ht="15" customHeight="1" hidden="1">
      <c r="B67" s="30" t="s">
        <v>74</v>
      </c>
      <c r="C67" s="62"/>
      <c r="D67" s="62"/>
      <c r="E67" s="62"/>
      <c r="F67" s="23"/>
      <c r="G67" s="62"/>
      <c r="H67" s="35">
        <v>0</v>
      </c>
      <c r="I67" s="40"/>
      <c r="J67" s="62"/>
      <c r="K67" s="62"/>
      <c r="L67" s="62"/>
      <c r="M67" s="62"/>
      <c r="N67" s="62"/>
      <c r="O67" s="62"/>
      <c r="P67" s="23"/>
      <c r="Q67" s="62"/>
      <c r="R67" s="62"/>
      <c r="S67" s="35">
        <f t="shared" si="5"/>
        <v>0</v>
      </c>
      <c r="T67" s="40"/>
      <c r="U67" s="62"/>
      <c r="V67" s="62"/>
      <c r="W67" s="62"/>
      <c r="X67" s="62"/>
      <c r="Y67" s="62"/>
      <c r="Z67" s="62"/>
      <c r="AA67" s="62"/>
      <c r="AB67" s="62"/>
      <c r="AC67" s="5"/>
    </row>
    <row r="68" spans="2:29" s="68" customFormat="1" ht="15" customHeight="1" hidden="1">
      <c r="B68" s="30" t="s">
        <v>1</v>
      </c>
      <c r="C68" s="62"/>
      <c r="D68" s="62"/>
      <c r="E68" s="62"/>
      <c r="F68" s="23"/>
      <c r="G68" s="62"/>
      <c r="H68" s="36">
        <v>0</v>
      </c>
      <c r="I68" s="40"/>
      <c r="J68" s="62"/>
      <c r="K68" s="62"/>
      <c r="L68" s="62"/>
      <c r="M68" s="62"/>
      <c r="N68" s="62"/>
      <c r="O68" s="62"/>
      <c r="P68" s="23"/>
      <c r="Q68" s="62"/>
      <c r="R68" s="62"/>
      <c r="S68" s="36">
        <f t="shared" si="5"/>
        <v>0</v>
      </c>
      <c r="T68" s="40"/>
      <c r="U68" s="62"/>
      <c r="V68" s="62"/>
      <c r="W68" s="62"/>
      <c r="X68" s="62"/>
      <c r="Y68" s="62"/>
      <c r="Z68" s="62"/>
      <c r="AA68" s="62"/>
      <c r="AB68" s="62"/>
      <c r="AC68" s="5"/>
    </row>
    <row r="69" spans="2:29" s="68" customFormat="1" ht="15" customHeight="1" hidden="1">
      <c r="B69" s="30" t="s">
        <v>2</v>
      </c>
      <c r="C69" s="62"/>
      <c r="D69" s="62"/>
      <c r="E69" s="62"/>
      <c r="F69" s="23"/>
      <c r="G69" s="62"/>
      <c r="H69" s="36">
        <v>0</v>
      </c>
      <c r="I69" s="40"/>
      <c r="J69" s="62"/>
      <c r="K69" s="62"/>
      <c r="L69" s="62"/>
      <c r="M69" s="62"/>
      <c r="N69" s="62"/>
      <c r="O69" s="62"/>
      <c r="P69" s="23"/>
      <c r="Q69" s="62"/>
      <c r="R69" s="62"/>
      <c r="S69" s="36">
        <f t="shared" si="5"/>
        <v>0</v>
      </c>
      <c r="T69" s="40"/>
      <c r="U69" s="62"/>
      <c r="V69" s="62"/>
      <c r="W69" s="62"/>
      <c r="X69" s="62"/>
      <c r="Y69" s="62"/>
      <c r="Z69" s="62"/>
      <c r="AA69" s="62"/>
      <c r="AB69" s="62"/>
      <c r="AC69" s="5"/>
    </row>
    <row r="70" spans="2:29" s="68" customFormat="1" ht="15" customHeight="1" hidden="1">
      <c r="B70" s="30" t="s">
        <v>3</v>
      </c>
      <c r="C70" s="62"/>
      <c r="D70" s="62"/>
      <c r="E70" s="62"/>
      <c r="F70" s="23"/>
      <c r="G70" s="62"/>
      <c r="H70" s="36">
        <v>0</v>
      </c>
      <c r="I70" s="40"/>
      <c r="J70" s="62"/>
      <c r="K70" s="62"/>
      <c r="L70" s="62"/>
      <c r="M70" s="62"/>
      <c r="N70" s="62"/>
      <c r="O70" s="62"/>
      <c r="P70" s="23"/>
      <c r="Q70" s="62"/>
      <c r="R70" s="62"/>
      <c r="S70" s="36">
        <f t="shared" si="5"/>
        <v>0</v>
      </c>
      <c r="T70" s="40"/>
      <c r="U70" s="62"/>
      <c r="V70" s="62"/>
      <c r="W70" s="62"/>
      <c r="X70" s="62"/>
      <c r="Y70" s="62"/>
      <c r="Z70" s="62"/>
      <c r="AA70" s="62"/>
      <c r="AB70" s="62"/>
      <c r="AC70" s="5"/>
    </row>
    <row r="71" spans="2:29" s="68" customFormat="1" ht="15" customHeight="1" hidden="1">
      <c r="B71" s="30" t="s">
        <v>71</v>
      </c>
      <c r="C71" s="62"/>
      <c r="D71" s="62"/>
      <c r="E71" s="62"/>
      <c r="F71" s="23"/>
      <c r="G71" s="62"/>
      <c r="H71" s="36">
        <v>0</v>
      </c>
      <c r="I71" s="40"/>
      <c r="J71" s="62"/>
      <c r="K71" s="62"/>
      <c r="L71" s="62"/>
      <c r="M71" s="62"/>
      <c r="N71" s="62"/>
      <c r="O71" s="62"/>
      <c r="P71" s="23"/>
      <c r="Q71" s="62"/>
      <c r="R71" s="62"/>
      <c r="S71" s="36">
        <f t="shared" si="5"/>
        <v>0</v>
      </c>
      <c r="T71" s="40"/>
      <c r="U71" s="62"/>
      <c r="V71" s="62"/>
      <c r="W71" s="62"/>
      <c r="X71" s="62"/>
      <c r="Y71" s="62"/>
      <c r="Z71" s="62"/>
      <c r="AA71" s="62"/>
      <c r="AB71" s="62"/>
      <c r="AC71" s="5"/>
    </row>
    <row r="72" spans="2:29" s="68" customFormat="1" ht="15" customHeight="1" hidden="1">
      <c r="B72" s="30" t="s">
        <v>75</v>
      </c>
      <c r="C72" s="62"/>
      <c r="D72" s="62"/>
      <c r="E72" s="62"/>
      <c r="F72" s="23"/>
      <c r="G72" s="62"/>
      <c r="H72" s="36">
        <v>0</v>
      </c>
      <c r="I72" s="40"/>
      <c r="J72" s="62"/>
      <c r="K72" s="62"/>
      <c r="L72" s="62"/>
      <c r="M72" s="62"/>
      <c r="N72" s="62"/>
      <c r="O72" s="62"/>
      <c r="P72" s="23"/>
      <c r="Q72" s="62"/>
      <c r="R72" s="62"/>
      <c r="S72" s="36">
        <f t="shared" si="5"/>
        <v>0</v>
      </c>
      <c r="T72" s="40"/>
      <c r="U72" s="62"/>
      <c r="V72" s="62"/>
      <c r="W72" s="62"/>
      <c r="X72" s="62"/>
      <c r="Y72" s="62"/>
      <c r="Z72" s="62"/>
      <c r="AA72" s="62"/>
      <c r="AB72" s="62"/>
      <c r="AC72" s="5"/>
    </row>
    <row r="73" spans="2:29" s="68" customFormat="1" ht="15" customHeight="1" hidden="1">
      <c r="B73" s="30" t="s">
        <v>64</v>
      </c>
      <c r="C73" s="62"/>
      <c r="D73" s="62"/>
      <c r="E73" s="62"/>
      <c r="F73" s="23"/>
      <c r="G73" s="62"/>
      <c r="H73" s="36">
        <v>0</v>
      </c>
      <c r="I73" s="40"/>
      <c r="J73" s="62"/>
      <c r="K73" s="62"/>
      <c r="L73" s="62"/>
      <c r="M73" s="62"/>
      <c r="N73" s="62"/>
      <c r="O73" s="62"/>
      <c r="P73" s="23"/>
      <c r="Q73" s="62"/>
      <c r="R73" s="62"/>
      <c r="S73" s="36">
        <f t="shared" si="5"/>
        <v>0</v>
      </c>
      <c r="T73" s="40"/>
      <c r="U73" s="62"/>
      <c r="V73" s="62"/>
      <c r="W73" s="62"/>
      <c r="X73" s="62"/>
      <c r="Y73" s="62"/>
      <c r="Z73" s="62"/>
      <c r="AA73" s="62"/>
      <c r="AB73" s="62"/>
      <c r="AC73" s="5"/>
    </row>
    <row r="74" spans="2:29" s="68" customFormat="1" ht="15" customHeight="1" hidden="1">
      <c r="B74" s="30" t="s">
        <v>65</v>
      </c>
      <c r="C74" s="62"/>
      <c r="D74" s="62"/>
      <c r="E74" s="62"/>
      <c r="F74" s="23"/>
      <c r="G74" s="62"/>
      <c r="H74" s="36">
        <v>0</v>
      </c>
      <c r="I74" s="40"/>
      <c r="J74" s="62"/>
      <c r="K74" s="62"/>
      <c r="L74" s="62"/>
      <c r="M74" s="62"/>
      <c r="N74" s="62"/>
      <c r="O74" s="62"/>
      <c r="P74" s="23"/>
      <c r="Q74" s="62"/>
      <c r="R74" s="62"/>
      <c r="S74" s="36">
        <f t="shared" si="5"/>
        <v>0</v>
      </c>
      <c r="T74" s="40"/>
      <c r="U74" s="62"/>
      <c r="V74" s="62"/>
      <c r="W74" s="62"/>
      <c r="X74" s="62"/>
      <c r="Y74" s="62"/>
      <c r="Z74" s="62"/>
      <c r="AA74" s="62"/>
      <c r="AB74" s="62"/>
      <c r="AC74" s="5"/>
    </row>
    <row r="75" spans="2:29" s="68" customFormat="1" ht="15" customHeight="1" hidden="1">
      <c r="B75" s="30" t="s">
        <v>66</v>
      </c>
      <c r="C75" s="62"/>
      <c r="D75" s="62"/>
      <c r="E75" s="62"/>
      <c r="F75" s="23"/>
      <c r="G75" s="62"/>
      <c r="H75" s="36">
        <v>0</v>
      </c>
      <c r="I75" s="40"/>
      <c r="J75" s="62"/>
      <c r="K75" s="62"/>
      <c r="L75" s="62"/>
      <c r="M75" s="62"/>
      <c r="N75" s="62"/>
      <c r="O75" s="62"/>
      <c r="P75" s="23"/>
      <c r="Q75" s="62"/>
      <c r="R75" s="62"/>
      <c r="S75" s="36">
        <f>E75</f>
        <v>0</v>
      </c>
      <c r="T75" s="40"/>
      <c r="U75" s="62"/>
      <c r="V75" s="62"/>
      <c r="W75" s="62"/>
      <c r="X75" s="62"/>
      <c r="Y75" s="62"/>
      <c r="Z75" s="62"/>
      <c r="AA75" s="62"/>
      <c r="AB75" s="62"/>
      <c r="AC75" s="5"/>
    </row>
    <row r="76" spans="2:29" s="68" customFormat="1" ht="15" customHeight="1" hidden="1">
      <c r="B76" s="30" t="s">
        <v>67</v>
      </c>
      <c r="C76" s="62"/>
      <c r="D76" s="62"/>
      <c r="E76" s="62"/>
      <c r="F76" s="23"/>
      <c r="G76" s="62"/>
      <c r="H76" s="36">
        <v>0</v>
      </c>
      <c r="I76" s="40"/>
      <c r="J76" s="62"/>
      <c r="K76" s="62"/>
      <c r="L76" s="62"/>
      <c r="M76" s="62"/>
      <c r="N76" s="62"/>
      <c r="O76" s="62"/>
      <c r="P76" s="23"/>
      <c r="Q76" s="62"/>
      <c r="R76" s="62"/>
      <c r="S76" s="36">
        <f>E76</f>
        <v>0</v>
      </c>
      <c r="T76" s="40"/>
      <c r="U76" s="62"/>
      <c r="V76" s="62"/>
      <c r="W76" s="62"/>
      <c r="X76" s="62"/>
      <c r="Y76" s="62"/>
      <c r="Z76" s="62"/>
      <c r="AA76" s="62"/>
      <c r="AB76" s="62"/>
      <c r="AC76" s="5"/>
    </row>
    <row r="77" spans="2:29" s="68" customFormat="1" ht="15" customHeight="1" hidden="1">
      <c r="B77" s="30" t="s">
        <v>76</v>
      </c>
      <c r="C77" s="62"/>
      <c r="D77" s="62"/>
      <c r="E77" s="62"/>
      <c r="F77" s="23"/>
      <c r="G77" s="62"/>
      <c r="H77" s="36">
        <v>0</v>
      </c>
      <c r="I77" s="40"/>
      <c r="J77" s="62"/>
      <c r="K77" s="62"/>
      <c r="L77" s="62"/>
      <c r="M77" s="62"/>
      <c r="N77" s="62"/>
      <c r="O77" s="62"/>
      <c r="P77" s="23"/>
      <c r="Q77" s="62"/>
      <c r="R77" s="62"/>
      <c r="S77" s="36">
        <f>E77</f>
        <v>0</v>
      </c>
      <c r="T77" s="40"/>
      <c r="U77" s="62"/>
      <c r="V77" s="62"/>
      <c r="W77" s="62"/>
      <c r="X77" s="62"/>
      <c r="Y77" s="62"/>
      <c r="Z77" s="62"/>
      <c r="AA77" s="62"/>
      <c r="AB77" s="62"/>
      <c r="AC77" s="5"/>
    </row>
    <row r="78" spans="2:29" s="68" customFormat="1" ht="15" customHeight="1" hidden="1">
      <c r="B78" s="30" t="s">
        <v>72</v>
      </c>
      <c r="C78" s="62"/>
      <c r="D78" s="62"/>
      <c r="E78" s="62"/>
      <c r="F78" s="23"/>
      <c r="G78" s="62"/>
      <c r="H78" s="36">
        <v>0</v>
      </c>
      <c r="I78" s="40"/>
      <c r="J78" s="62"/>
      <c r="K78" s="62"/>
      <c r="L78" s="62"/>
      <c r="M78" s="62"/>
      <c r="N78" s="62"/>
      <c r="O78" s="62"/>
      <c r="P78" s="23"/>
      <c r="Q78" s="62"/>
      <c r="R78" s="62"/>
      <c r="S78" s="36">
        <f>E78</f>
        <v>0</v>
      </c>
      <c r="T78" s="40"/>
      <c r="U78" s="62"/>
      <c r="V78" s="62"/>
      <c r="W78" s="62"/>
      <c r="X78" s="62"/>
      <c r="Y78" s="62"/>
      <c r="Z78" s="62"/>
      <c r="AA78" s="62"/>
      <c r="AB78" s="62"/>
      <c r="AC78" s="5"/>
    </row>
    <row r="79" spans="2:29" s="68" customFormat="1" ht="15" customHeight="1" hidden="1">
      <c r="B79" s="30" t="s">
        <v>73</v>
      </c>
      <c r="C79" s="62"/>
      <c r="D79" s="62"/>
      <c r="E79" s="62"/>
      <c r="F79" s="23"/>
      <c r="G79" s="44"/>
      <c r="H79" s="37">
        <v>0</v>
      </c>
      <c r="I79" s="43"/>
      <c r="J79" s="44"/>
      <c r="K79" s="44"/>
      <c r="L79" s="44"/>
      <c r="M79" s="44"/>
      <c r="N79" s="44"/>
      <c r="O79" s="44"/>
      <c r="P79" s="23"/>
      <c r="Q79" s="62"/>
      <c r="R79" s="44"/>
      <c r="S79" s="37">
        <f>E79</f>
        <v>0</v>
      </c>
      <c r="T79" s="40"/>
      <c r="U79" s="62"/>
      <c r="V79" s="62"/>
      <c r="W79" s="62"/>
      <c r="X79" s="62"/>
      <c r="Y79" s="62"/>
      <c r="Z79" s="62"/>
      <c r="AA79" s="62"/>
      <c r="AB79" s="62"/>
      <c r="AC79" s="5"/>
    </row>
    <row r="80" spans="2:28" s="63" customFormat="1" ht="15.75" customHeight="1" hidden="1" thickBot="1">
      <c r="B80" s="57" t="s">
        <v>113</v>
      </c>
      <c r="C80" s="38">
        <v>0</v>
      </c>
      <c r="D80" s="38">
        <v>0</v>
      </c>
      <c r="E80" s="38">
        <v>0</v>
      </c>
      <c r="G80" s="38">
        <v>0</v>
      </c>
      <c r="H80" s="46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Q80" s="38">
        <v>0</v>
      </c>
      <c r="R80" s="38"/>
      <c r="S80" s="46">
        <f aca="true" t="shared" si="6" ref="S80:AB80">SUM(S67:S79)</f>
        <v>0</v>
      </c>
      <c r="T80" s="38">
        <f t="shared" si="6"/>
        <v>0</v>
      </c>
      <c r="U80" s="38">
        <f t="shared" si="6"/>
        <v>0</v>
      </c>
      <c r="V80" s="38">
        <f t="shared" si="6"/>
        <v>0</v>
      </c>
      <c r="W80" s="38">
        <f>SUM(W67:W79)</f>
        <v>0</v>
      </c>
      <c r="X80" s="38">
        <f>SUM(X67:X79)</f>
        <v>0</v>
      </c>
      <c r="Y80" s="38">
        <f>SUM(Y67:Y79)</f>
        <v>0</v>
      </c>
      <c r="Z80" s="38">
        <f>SUM(Z67:Z79)</f>
        <v>0</v>
      </c>
      <c r="AA80" s="38">
        <f>SUM(AA67:AA79)</f>
        <v>0</v>
      </c>
      <c r="AB80" s="38">
        <f t="shared" si="6"/>
        <v>0</v>
      </c>
    </row>
    <row r="82" ht="15.75" customHeight="1" thickBot="1">
      <c r="B82" s="1" t="s">
        <v>62</v>
      </c>
    </row>
    <row r="83" spans="2:29" s="15" customFormat="1" ht="15" customHeight="1">
      <c r="B83" s="99" t="s">
        <v>53</v>
      </c>
      <c r="C83" s="34"/>
      <c r="D83" s="34"/>
      <c r="E83" s="34"/>
      <c r="F83" s="10"/>
      <c r="G83" s="108"/>
      <c r="H83" s="35">
        <v>0</v>
      </c>
      <c r="I83" s="40"/>
      <c r="J83" s="34"/>
      <c r="K83" s="62"/>
      <c r="L83" s="62"/>
      <c r="M83" s="62"/>
      <c r="N83" s="62"/>
      <c r="O83" s="34"/>
      <c r="P83" s="10"/>
      <c r="Q83" s="62"/>
      <c r="R83" s="125">
        <v>185.5</v>
      </c>
      <c r="S83" s="35">
        <f aca="true" t="shared" si="7" ref="S83:S104">E83</f>
        <v>0</v>
      </c>
      <c r="T83" s="40"/>
      <c r="U83" s="34"/>
      <c r="V83" s="34"/>
      <c r="W83" s="62"/>
      <c r="X83" s="62"/>
      <c r="Y83" s="62"/>
      <c r="Z83" s="62"/>
      <c r="AA83" s="62"/>
      <c r="AB83" s="34"/>
      <c r="AC83" s="6"/>
    </row>
    <row r="84" spans="2:28" ht="15" customHeight="1">
      <c r="B84" s="100" t="s">
        <v>54</v>
      </c>
      <c r="C84" s="34"/>
      <c r="D84" s="34"/>
      <c r="E84" s="34"/>
      <c r="F84" s="23"/>
      <c r="G84" s="108"/>
      <c r="H84" s="36">
        <v>0</v>
      </c>
      <c r="I84" s="40"/>
      <c r="J84" s="34"/>
      <c r="K84" s="62"/>
      <c r="L84" s="62"/>
      <c r="M84" s="62"/>
      <c r="N84" s="62"/>
      <c r="O84" s="34"/>
      <c r="P84" s="23"/>
      <c r="Q84" s="62"/>
      <c r="R84" s="125">
        <v>185.5</v>
      </c>
      <c r="S84" s="36">
        <f t="shared" si="7"/>
        <v>0</v>
      </c>
      <c r="T84" s="40"/>
      <c r="U84" s="34"/>
      <c r="V84" s="34"/>
      <c r="W84" s="62"/>
      <c r="X84" s="62"/>
      <c r="Y84" s="62"/>
      <c r="Z84" s="62"/>
      <c r="AA84" s="62"/>
      <c r="AB84" s="34"/>
    </row>
    <row r="85" spans="2:28" ht="15" customHeight="1">
      <c r="B85" s="100" t="s">
        <v>55</v>
      </c>
      <c r="C85" s="34"/>
      <c r="D85" s="34"/>
      <c r="E85" s="34"/>
      <c r="F85" s="23"/>
      <c r="G85" s="108"/>
      <c r="H85" s="36">
        <v>0</v>
      </c>
      <c r="I85" s="40"/>
      <c r="J85" s="34"/>
      <c r="K85" s="62"/>
      <c r="L85" s="62"/>
      <c r="M85" s="62"/>
      <c r="N85" s="62"/>
      <c r="O85" s="34"/>
      <c r="P85" s="23"/>
      <c r="Q85" s="62"/>
      <c r="R85" s="125">
        <v>185.5</v>
      </c>
      <c r="S85" s="36">
        <f t="shared" si="7"/>
        <v>0</v>
      </c>
      <c r="T85" s="40"/>
      <c r="U85" s="34"/>
      <c r="V85" s="34"/>
      <c r="W85" s="62"/>
      <c r="X85" s="62"/>
      <c r="Y85" s="62"/>
      <c r="Z85" s="62"/>
      <c r="AA85" s="62"/>
      <c r="AB85" s="34"/>
    </row>
    <row r="86" spans="2:28" ht="15" customHeight="1">
      <c r="B86" s="100" t="s">
        <v>56</v>
      </c>
      <c r="C86" s="34"/>
      <c r="D86" s="34"/>
      <c r="E86" s="34"/>
      <c r="G86" s="108"/>
      <c r="H86" s="36">
        <v>0</v>
      </c>
      <c r="I86" s="40"/>
      <c r="J86" s="34"/>
      <c r="K86" s="62"/>
      <c r="L86" s="62"/>
      <c r="M86" s="62"/>
      <c r="N86" s="62"/>
      <c r="O86" s="34"/>
      <c r="Q86" s="62"/>
      <c r="R86" s="125">
        <v>185.5</v>
      </c>
      <c r="S86" s="36">
        <f t="shared" si="7"/>
        <v>0</v>
      </c>
      <c r="T86" s="40"/>
      <c r="U86" s="34"/>
      <c r="V86" s="34"/>
      <c r="W86" s="62"/>
      <c r="X86" s="62"/>
      <c r="Y86" s="62"/>
      <c r="Z86" s="62"/>
      <c r="AA86" s="62"/>
      <c r="AB86" s="34"/>
    </row>
    <row r="87" spans="2:28" ht="15" customHeight="1">
      <c r="B87" s="100" t="s">
        <v>57</v>
      </c>
      <c r="C87" s="34"/>
      <c r="D87" s="34"/>
      <c r="E87" s="34"/>
      <c r="F87" s="23"/>
      <c r="G87" s="108"/>
      <c r="H87" s="36">
        <v>0</v>
      </c>
      <c r="I87" s="40"/>
      <c r="J87" s="34"/>
      <c r="K87" s="62"/>
      <c r="L87" s="62"/>
      <c r="M87" s="62"/>
      <c r="N87" s="62"/>
      <c r="O87" s="34"/>
      <c r="P87" s="23"/>
      <c r="Q87" s="62"/>
      <c r="R87" s="125">
        <v>185.5</v>
      </c>
      <c r="S87" s="36">
        <f t="shared" si="7"/>
        <v>0</v>
      </c>
      <c r="T87" s="40"/>
      <c r="U87" s="34"/>
      <c r="V87" s="34"/>
      <c r="W87" s="62"/>
      <c r="X87" s="62"/>
      <c r="Y87" s="62"/>
      <c r="Z87" s="62"/>
      <c r="AA87" s="62"/>
      <c r="AB87" s="34"/>
    </row>
    <row r="88" spans="2:28" ht="15" customHeight="1">
      <c r="B88" s="100" t="s">
        <v>58</v>
      </c>
      <c r="C88" s="34"/>
      <c r="D88" s="34"/>
      <c r="E88" s="34"/>
      <c r="F88" s="23"/>
      <c r="G88" s="108"/>
      <c r="H88" s="36">
        <v>0</v>
      </c>
      <c r="I88" s="40"/>
      <c r="J88" s="34"/>
      <c r="K88" s="62"/>
      <c r="L88" s="62"/>
      <c r="M88" s="62"/>
      <c r="N88" s="62"/>
      <c r="O88" s="34"/>
      <c r="P88" s="23"/>
      <c r="Q88" s="62"/>
      <c r="R88" s="125">
        <v>185.5</v>
      </c>
      <c r="S88" s="36">
        <f t="shared" si="7"/>
        <v>0</v>
      </c>
      <c r="T88" s="40"/>
      <c r="U88" s="34"/>
      <c r="V88" s="34"/>
      <c r="W88" s="62"/>
      <c r="X88" s="62"/>
      <c r="Y88" s="62"/>
      <c r="Z88" s="62"/>
      <c r="AA88" s="62"/>
      <c r="AB88" s="34"/>
    </row>
    <row r="89" spans="2:28" ht="15" customHeight="1">
      <c r="B89" s="100" t="s">
        <v>59</v>
      </c>
      <c r="C89" s="34"/>
      <c r="D89" s="34"/>
      <c r="E89" s="34"/>
      <c r="G89" s="108"/>
      <c r="H89" s="36">
        <v>0</v>
      </c>
      <c r="I89" s="40"/>
      <c r="J89" s="34"/>
      <c r="K89" s="62"/>
      <c r="L89" s="62"/>
      <c r="M89" s="62"/>
      <c r="N89" s="62"/>
      <c r="O89" s="34"/>
      <c r="Q89" s="62"/>
      <c r="R89" s="125">
        <v>185.5</v>
      </c>
      <c r="S89" s="36">
        <f t="shared" si="7"/>
        <v>0</v>
      </c>
      <c r="T89" s="40"/>
      <c r="U89" s="34"/>
      <c r="V89" s="34"/>
      <c r="W89" s="62"/>
      <c r="X89" s="62"/>
      <c r="Y89" s="62"/>
      <c r="Z89" s="62"/>
      <c r="AA89" s="62"/>
      <c r="AB89" s="34"/>
    </row>
    <row r="90" spans="2:28" ht="15" customHeight="1" thickBot="1">
      <c r="B90" s="101" t="s">
        <v>60</v>
      </c>
      <c r="C90" s="34"/>
      <c r="D90" s="34"/>
      <c r="E90" s="34"/>
      <c r="F90" s="23"/>
      <c r="G90" s="108"/>
      <c r="H90" s="37">
        <v>0</v>
      </c>
      <c r="I90" s="40"/>
      <c r="J90" s="34"/>
      <c r="K90" s="62"/>
      <c r="L90" s="62"/>
      <c r="M90" s="62"/>
      <c r="N90" s="62"/>
      <c r="O90" s="34"/>
      <c r="P90" s="23"/>
      <c r="Q90" s="62"/>
      <c r="R90" s="125">
        <v>185.5</v>
      </c>
      <c r="S90" s="37">
        <f t="shared" si="7"/>
        <v>0</v>
      </c>
      <c r="T90" s="40"/>
      <c r="U90" s="34"/>
      <c r="V90" s="34"/>
      <c r="W90" s="62"/>
      <c r="X90" s="62"/>
      <c r="Y90" s="62"/>
      <c r="Z90" s="62"/>
      <c r="AA90" s="62"/>
      <c r="AB90" s="34"/>
    </row>
    <row r="91" spans="2:28" s="2" customFormat="1" ht="15" customHeight="1" hidden="1">
      <c r="B91" s="55" t="s">
        <v>114</v>
      </c>
      <c r="C91" s="38">
        <v>0</v>
      </c>
      <c r="D91" s="38">
        <v>0</v>
      </c>
      <c r="E91" s="38">
        <v>0</v>
      </c>
      <c r="F91" s="33"/>
      <c r="G91" s="38">
        <v>0</v>
      </c>
      <c r="H91" s="45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3"/>
      <c r="Q91" s="38">
        <v>0</v>
      </c>
      <c r="R91" s="38"/>
      <c r="S91" s="45">
        <f t="shared" si="7"/>
        <v>0</v>
      </c>
      <c r="T91" s="38">
        <f>SUM(T83:T90)</f>
        <v>0</v>
      </c>
      <c r="U91" s="38">
        <f>SUM(U83:U90)</f>
        <v>0</v>
      </c>
      <c r="V91" s="38">
        <f>SUM(V83:V90)</f>
        <v>0</v>
      </c>
      <c r="W91" s="38">
        <f>SUM(W83:W90)</f>
        <v>0</v>
      </c>
      <c r="X91" s="38">
        <f>SUM(X83:X90)</f>
        <v>0</v>
      </c>
      <c r="Y91" s="38">
        <f>SUM(Y83:Y90)</f>
        <v>0</v>
      </c>
      <c r="Z91" s="38">
        <f>SUM(Z83:Z90)</f>
        <v>0</v>
      </c>
      <c r="AA91" s="38">
        <f>SUM(AA83:AA90)</f>
        <v>0</v>
      </c>
      <c r="AB91" s="38">
        <f>SUM(AB83:AB90)</f>
        <v>0</v>
      </c>
    </row>
    <row r="92" spans="2:28" ht="15" customHeight="1" hidden="1">
      <c r="B92" s="30" t="s">
        <v>74</v>
      </c>
      <c r="C92" s="34"/>
      <c r="D92" s="34"/>
      <c r="E92" s="34"/>
      <c r="F92" s="23"/>
      <c r="G92" s="62"/>
      <c r="H92" s="35">
        <v>0</v>
      </c>
      <c r="I92" s="40"/>
      <c r="J92" s="34"/>
      <c r="K92" s="62"/>
      <c r="L92" s="62"/>
      <c r="M92" s="62"/>
      <c r="N92" s="62"/>
      <c r="O92" s="34"/>
      <c r="P92" s="23"/>
      <c r="Q92" s="62"/>
      <c r="R92" s="62"/>
      <c r="S92" s="35">
        <f t="shared" si="7"/>
        <v>0</v>
      </c>
      <c r="T92" s="40"/>
      <c r="U92" s="34"/>
      <c r="V92" s="34"/>
      <c r="W92" s="62"/>
      <c r="X92" s="62"/>
      <c r="Y92" s="62"/>
      <c r="Z92" s="62"/>
      <c r="AA92" s="62"/>
      <c r="AB92" s="34"/>
    </row>
    <row r="93" spans="2:28" ht="15" customHeight="1" hidden="1">
      <c r="B93" s="30" t="s">
        <v>1</v>
      </c>
      <c r="C93" s="34"/>
      <c r="D93" s="34"/>
      <c r="E93" s="34"/>
      <c r="F93" s="23"/>
      <c r="G93" s="62"/>
      <c r="H93" s="36">
        <v>0</v>
      </c>
      <c r="I93" s="40"/>
      <c r="J93" s="34"/>
      <c r="K93" s="62"/>
      <c r="L93" s="62"/>
      <c r="M93" s="62"/>
      <c r="N93" s="62"/>
      <c r="O93" s="34"/>
      <c r="P93" s="23"/>
      <c r="Q93" s="62"/>
      <c r="R93" s="62"/>
      <c r="S93" s="36">
        <f t="shared" si="7"/>
        <v>0</v>
      </c>
      <c r="T93" s="40"/>
      <c r="U93" s="34"/>
      <c r="V93" s="34"/>
      <c r="W93" s="62"/>
      <c r="X93" s="62"/>
      <c r="Y93" s="62"/>
      <c r="Z93" s="62"/>
      <c r="AA93" s="62"/>
      <c r="AB93" s="34"/>
    </row>
    <row r="94" spans="2:28" ht="15" customHeight="1" hidden="1">
      <c r="B94" s="30" t="s">
        <v>2</v>
      </c>
      <c r="C94" s="34"/>
      <c r="D94" s="34"/>
      <c r="E94" s="34"/>
      <c r="F94" s="23"/>
      <c r="G94" s="62"/>
      <c r="H94" s="36">
        <v>0</v>
      </c>
      <c r="I94" s="40"/>
      <c r="J94" s="34"/>
      <c r="K94" s="62"/>
      <c r="L94" s="62"/>
      <c r="M94" s="62"/>
      <c r="N94" s="62"/>
      <c r="O94" s="34"/>
      <c r="P94" s="23"/>
      <c r="Q94" s="62"/>
      <c r="R94" s="62"/>
      <c r="S94" s="36">
        <f t="shared" si="7"/>
        <v>0</v>
      </c>
      <c r="T94" s="40"/>
      <c r="U94" s="34"/>
      <c r="V94" s="34"/>
      <c r="W94" s="62"/>
      <c r="X94" s="62"/>
      <c r="Y94" s="62"/>
      <c r="Z94" s="62"/>
      <c r="AA94" s="62"/>
      <c r="AB94" s="34"/>
    </row>
    <row r="95" spans="2:28" ht="15" customHeight="1" hidden="1">
      <c r="B95" s="30" t="s">
        <v>3</v>
      </c>
      <c r="C95" s="34"/>
      <c r="D95" s="34"/>
      <c r="E95" s="34"/>
      <c r="F95" s="23"/>
      <c r="G95" s="62"/>
      <c r="H95" s="36">
        <v>0</v>
      </c>
      <c r="I95" s="40"/>
      <c r="J95" s="34"/>
      <c r="K95" s="62"/>
      <c r="L95" s="62"/>
      <c r="M95" s="62"/>
      <c r="N95" s="62"/>
      <c r="O95" s="34"/>
      <c r="P95" s="23"/>
      <c r="Q95" s="62"/>
      <c r="R95" s="62"/>
      <c r="S95" s="36">
        <f t="shared" si="7"/>
        <v>0</v>
      </c>
      <c r="T95" s="40"/>
      <c r="U95" s="34"/>
      <c r="V95" s="34"/>
      <c r="W95" s="62"/>
      <c r="X95" s="62"/>
      <c r="Y95" s="62"/>
      <c r="Z95" s="62"/>
      <c r="AA95" s="62"/>
      <c r="AB95" s="34"/>
    </row>
    <row r="96" spans="2:28" ht="15" customHeight="1" hidden="1">
      <c r="B96" s="30" t="s">
        <v>71</v>
      </c>
      <c r="C96" s="34"/>
      <c r="D96" s="34"/>
      <c r="E96" s="34"/>
      <c r="F96" s="23"/>
      <c r="G96" s="62"/>
      <c r="H96" s="36">
        <v>0</v>
      </c>
      <c r="I96" s="40"/>
      <c r="J96" s="34"/>
      <c r="K96" s="62"/>
      <c r="L96" s="62"/>
      <c r="M96" s="62"/>
      <c r="N96" s="62"/>
      <c r="O96" s="34"/>
      <c r="P96" s="23"/>
      <c r="Q96" s="62"/>
      <c r="R96" s="62"/>
      <c r="S96" s="36">
        <f t="shared" si="7"/>
        <v>0</v>
      </c>
      <c r="T96" s="40"/>
      <c r="U96" s="34"/>
      <c r="V96" s="34"/>
      <c r="W96" s="62"/>
      <c r="X96" s="62"/>
      <c r="Y96" s="62"/>
      <c r="Z96" s="62"/>
      <c r="AA96" s="62"/>
      <c r="AB96" s="34"/>
    </row>
    <row r="97" spans="2:28" ht="15" customHeight="1" hidden="1">
      <c r="B97" s="30" t="s">
        <v>75</v>
      </c>
      <c r="C97" s="34"/>
      <c r="D97" s="34"/>
      <c r="E97" s="34"/>
      <c r="F97" s="23"/>
      <c r="G97" s="62"/>
      <c r="H97" s="36">
        <v>0</v>
      </c>
      <c r="I97" s="40"/>
      <c r="J97" s="34"/>
      <c r="K97" s="62"/>
      <c r="L97" s="62"/>
      <c r="M97" s="62"/>
      <c r="N97" s="62"/>
      <c r="O97" s="34"/>
      <c r="P97" s="23"/>
      <c r="Q97" s="62"/>
      <c r="R97" s="62"/>
      <c r="S97" s="36">
        <f t="shared" si="7"/>
        <v>0</v>
      </c>
      <c r="T97" s="40"/>
      <c r="U97" s="34"/>
      <c r="V97" s="34"/>
      <c r="W97" s="62"/>
      <c r="X97" s="62"/>
      <c r="Y97" s="62"/>
      <c r="Z97" s="62"/>
      <c r="AA97" s="62"/>
      <c r="AB97" s="34"/>
    </row>
    <row r="98" spans="2:28" ht="15" customHeight="1" hidden="1">
      <c r="B98" s="30" t="s">
        <v>64</v>
      </c>
      <c r="C98" s="34"/>
      <c r="D98" s="34"/>
      <c r="E98" s="34"/>
      <c r="F98" s="23"/>
      <c r="G98" s="62"/>
      <c r="H98" s="36">
        <v>0</v>
      </c>
      <c r="I98" s="40"/>
      <c r="J98" s="34"/>
      <c r="K98" s="62"/>
      <c r="L98" s="62"/>
      <c r="M98" s="62"/>
      <c r="N98" s="62"/>
      <c r="O98" s="34"/>
      <c r="P98" s="23"/>
      <c r="Q98" s="62"/>
      <c r="R98" s="62"/>
      <c r="S98" s="36">
        <f t="shared" si="7"/>
        <v>0</v>
      </c>
      <c r="T98" s="40"/>
      <c r="U98" s="34"/>
      <c r="V98" s="34"/>
      <c r="W98" s="62"/>
      <c r="X98" s="62"/>
      <c r="Y98" s="62"/>
      <c r="Z98" s="62"/>
      <c r="AA98" s="62"/>
      <c r="AB98" s="34"/>
    </row>
    <row r="99" spans="2:28" ht="15" customHeight="1" hidden="1">
      <c r="B99" s="30" t="s">
        <v>65</v>
      </c>
      <c r="C99" s="34"/>
      <c r="D99" s="34"/>
      <c r="E99" s="34"/>
      <c r="F99" s="23"/>
      <c r="G99" s="62"/>
      <c r="H99" s="36">
        <v>0</v>
      </c>
      <c r="I99" s="40"/>
      <c r="J99" s="34"/>
      <c r="K99" s="62"/>
      <c r="L99" s="62"/>
      <c r="M99" s="62"/>
      <c r="N99" s="62"/>
      <c r="O99" s="34"/>
      <c r="P99" s="23"/>
      <c r="Q99" s="62"/>
      <c r="R99" s="62"/>
      <c r="S99" s="36">
        <f>E99</f>
        <v>0</v>
      </c>
      <c r="T99" s="40"/>
      <c r="U99" s="34"/>
      <c r="V99" s="34"/>
      <c r="W99" s="62"/>
      <c r="X99" s="62"/>
      <c r="Y99" s="62"/>
      <c r="Z99" s="62"/>
      <c r="AA99" s="62"/>
      <c r="AB99" s="34"/>
    </row>
    <row r="100" spans="2:28" ht="15" customHeight="1" hidden="1">
      <c r="B100" s="30" t="s">
        <v>66</v>
      </c>
      <c r="C100" s="34"/>
      <c r="D100" s="34"/>
      <c r="E100" s="34"/>
      <c r="F100" s="23"/>
      <c r="G100" s="62"/>
      <c r="H100" s="36">
        <v>0</v>
      </c>
      <c r="I100" s="40"/>
      <c r="J100" s="34"/>
      <c r="K100" s="62"/>
      <c r="L100" s="62"/>
      <c r="M100" s="62"/>
      <c r="N100" s="62"/>
      <c r="O100" s="34"/>
      <c r="P100" s="23"/>
      <c r="Q100" s="62"/>
      <c r="R100" s="62"/>
      <c r="S100" s="36">
        <f>E100</f>
        <v>0</v>
      </c>
      <c r="T100" s="40"/>
      <c r="U100" s="34"/>
      <c r="V100" s="34"/>
      <c r="W100" s="62"/>
      <c r="X100" s="62"/>
      <c r="Y100" s="62"/>
      <c r="Z100" s="62"/>
      <c r="AA100" s="62"/>
      <c r="AB100" s="34"/>
    </row>
    <row r="101" spans="2:28" ht="15" customHeight="1" hidden="1">
      <c r="B101" s="30" t="s">
        <v>67</v>
      </c>
      <c r="C101" s="34"/>
      <c r="D101" s="34"/>
      <c r="E101" s="34"/>
      <c r="F101" s="23"/>
      <c r="G101" s="62"/>
      <c r="H101" s="36">
        <v>0</v>
      </c>
      <c r="I101" s="40"/>
      <c r="J101" s="34"/>
      <c r="K101" s="62"/>
      <c r="L101" s="62"/>
      <c r="M101" s="62"/>
      <c r="N101" s="62"/>
      <c r="O101" s="34"/>
      <c r="P101" s="23"/>
      <c r="Q101" s="62"/>
      <c r="R101" s="62"/>
      <c r="S101" s="36">
        <f>E101</f>
        <v>0</v>
      </c>
      <c r="T101" s="40"/>
      <c r="U101" s="34"/>
      <c r="V101" s="34"/>
      <c r="W101" s="62"/>
      <c r="X101" s="62"/>
      <c r="Y101" s="62"/>
      <c r="Z101" s="62"/>
      <c r="AA101" s="62"/>
      <c r="AB101" s="34"/>
    </row>
    <row r="102" spans="2:28" ht="15" customHeight="1" hidden="1">
      <c r="B102" s="30" t="s">
        <v>76</v>
      </c>
      <c r="C102" s="34"/>
      <c r="D102" s="34"/>
      <c r="E102" s="34"/>
      <c r="F102" s="23"/>
      <c r="G102" s="62"/>
      <c r="H102" s="36">
        <v>0</v>
      </c>
      <c r="I102" s="40"/>
      <c r="J102" s="34"/>
      <c r="K102" s="62"/>
      <c r="L102" s="62"/>
      <c r="M102" s="62"/>
      <c r="N102" s="62"/>
      <c r="O102" s="34"/>
      <c r="P102" s="23"/>
      <c r="Q102" s="62"/>
      <c r="R102" s="62"/>
      <c r="S102" s="36">
        <f>E102</f>
        <v>0</v>
      </c>
      <c r="T102" s="40"/>
      <c r="U102" s="34"/>
      <c r="V102" s="34"/>
      <c r="W102" s="62"/>
      <c r="X102" s="62"/>
      <c r="Y102" s="62"/>
      <c r="Z102" s="62"/>
      <c r="AA102" s="62"/>
      <c r="AB102" s="34"/>
    </row>
    <row r="103" spans="2:28" ht="15" customHeight="1" hidden="1">
      <c r="B103" s="30" t="s">
        <v>72</v>
      </c>
      <c r="C103" s="34"/>
      <c r="D103" s="34"/>
      <c r="E103" s="34"/>
      <c r="F103" s="23"/>
      <c r="G103" s="62"/>
      <c r="H103" s="36">
        <v>0</v>
      </c>
      <c r="I103" s="40"/>
      <c r="J103" s="34"/>
      <c r="K103" s="62"/>
      <c r="L103" s="62"/>
      <c r="M103" s="62"/>
      <c r="N103" s="62"/>
      <c r="O103" s="34"/>
      <c r="P103" s="23"/>
      <c r="Q103" s="62"/>
      <c r="R103" s="62"/>
      <c r="S103" s="36">
        <f t="shared" si="7"/>
        <v>0</v>
      </c>
      <c r="T103" s="40"/>
      <c r="U103" s="34"/>
      <c r="V103" s="34"/>
      <c r="W103" s="62"/>
      <c r="X103" s="62"/>
      <c r="Y103" s="62"/>
      <c r="Z103" s="62"/>
      <c r="AA103" s="62"/>
      <c r="AB103" s="34"/>
    </row>
    <row r="104" spans="2:28" ht="15" customHeight="1" hidden="1">
      <c r="B104" s="30" t="s">
        <v>73</v>
      </c>
      <c r="C104" s="34"/>
      <c r="D104" s="34"/>
      <c r="E104" s="34"/>
      <c r="F104" s="23"/>
      <c r="G104" s="44"/>
      <c r="H104" s="37">
        <v>0</v>
      </c>
      <c r="I104" s="43"/>
      <c r="J104" s="44"/>
      <c r="K104" s="44"/>
      <c r="L104" s="44"/>
      <c r="M104" s="44"/>
      <c r="N104" s="44"/>
      <c r="O104" s="44"/>
      <c r="P104" s="23"/>
      <c r="Q104" s="62"/>
      <c r="R104" s="44"/>
      <c r="S104" s="37">
        <f t="shared" si="7"/>
        <v>0</v>
      </c>
      <c r="T104" s="40"/>
      <c r="U104" s="34"/>
      <c r="V104" s="34"/>
      <c r="W104" s="62"/>
      <c r="X104" s="62"/>
      <c r="Y104" s="62"/>
      <c r="Z104" s="62"/>
      <c r="AA104" s="62"/>
      <c r="AB104" s="34"/>
    </row>
    <row r="105" spans="2:28" s="2" customFormat="1" ht="15.75" customHeight="1" hidden="1" thickBot="1">
      <c r="B105" s="57" t="s">
        <v>114</v>
      </c>
      <c r="C105" s="38">
        <v>0</v>
      </c>
      <c r="D105" s="38">
        <v>0</v>
      </c>
      <c r="E105" s="38">
        <v>0</v>
      </c>
      <c r="G105" s="38">
        <v>0</v>
      </c>
      <c r="H105" s="46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Q105" s="38">
        <v>0</v>
      </c>
      <c r="R105" s="38"/>
      <c r="S105" s="46">
        <f aca="true" t="shared" si="8" ref="S105:AB105">SUM(S92:S104)</f>
        <v>0</v>
      </c>
      <c r="T105" s="38">
        <f t="shared" si="8"/>
        <v>0</v>
      </c>
      <c r="U105" s="38">
        <f t="shared" si="8"/>
        <v>0</v>
      </c>
      <c r="V105" s="38">
        <f t="shared" si="8"/>
        <v>0</v>
      </c>
      <c r="W105" s="38">
        <f>SUM(W92:W104)</f>
        <v>0</v>
      </c>
      <c r="X105" s="38">
        <f>SUM(X92:X104)</f>
        <v>0</v>
      </c>
      <c r="Y105" s="38">
        <f>SUM(Y92:Y104)</f>
        <v>0</v>
      </c>
      <c r="Z105" s="38">
        <f>SUM(Z92:Z104)</f>
        <v>0</v>
      </c>
      <c r="AA105" s="38">
        <f>SUM(AA92:AA104)</f>
        <v>0</v>
      </c>
      <c r="AB105" s="38">
        <f t="shared" si="8"/>
        <v>0</v>
      </c>
    </row>
    <row r="106" ht="15" customHeight="1">
      <c r="B106" s="15"/>
    </row>
    <row r="107" ht="15.75" customHeight="1" thickBot="1">
      <c r="B107" s="1" t="s">
        <v>63</v>
      </c>
    </row>
    <row r="108" spans="2:28" ht="15" customHeight="1">
      <c r="B108" s="99" t="s">
        <v>53</v>
      </c>
      <c r="C108" s="34"/>
      <c r="D108" s="34"/>
      <c r="E108" s="34"/>
      <c r="G108" s="108"/>
      <c r="H108" s="35">
        <v>0</v>
      </c>
      <c r="I108" s="40"/>
      <c r="J108" s="34"/>
      <c r="K108" s="62"/>
      <c r="L108" s="62"/>
      <c r="M108" s="62"/>
      <c r="N108" s="62"/>
      <c r="O108" s="34"/>
      <c r="Q108" s="62"/>
      <c r="R108" s="125">
        <v>3</v>
      </c>
      <c r="S108" s="35">
        <f aca="true" t="shared" si="9" ref="S108:S129">E108</f>
        <v>0</v>
      </c>
      <c r="T108" s="40"/>
      <c r="U108" s="34"/>
      <c r="V108" s="34"/>
      <c r="W108" s="62"/>
      <c r="X108" s="62"/>
      <c r="Y108" s="62"/>
      <c r="Z108" s="62"/>
      <c r="AA108" s="62"/>
      <c r="AB108" s="34"/>
    </row>
    <row r="109" spans="2:28" ht="15" customHeight="1">
      <c r="B109" s="100" t="s">
        <v>54</v>
      </c>
      <c r="C109" s="34"/>
      <c r="D109" s="34"/>
      <c r="E109" s="34"/>
      <c r="F109" s="23"/>
      <c r="G109" s="108"/>
      <c r="H109" s="36">
        <v>0</v>
      </c>
      <c r="I109" s="40"/>
      <c r="J109" s="34"/>
      <c r="K109" s="62"/>
      <c r="L109" s="62"/>
      <c r="M109" s="62"/>
      <c r="N109" s="62"/>
      <c r="O109" s="34"/>
      <c r="P109" s="23"/>
      <c r="Q109" s="62"/>
      <c r="R109" s="125">
        <v>23</v>
      </c>
      <c r="S109" s="36">
        <f t="shared" si="9"/>
        <v>0</v>
      </c>
      <c r="T109" s="40"/>
      <c r="U109" s="34"/>
      <c r="V109" s="34"/>
      <c r="W109" s="62"/>
      <c r="X109" s="62"/>
      <c r="Y109" s="62"/>
      <c r="Z109" s="62"/>
      <c r="AA109" s="62"/>
      <c r="AB109" s="34"/>
    </row>
    <row r="110" spans="2:28" ht="15" customHeight="1">
      <c r="B110" s="100" t="s">
        <v>55</v>
      </c>
      <c r="C110" s="34"/>
      <c r="D110" s="34"/>
      <c r="E110" s="34"/>
      <c r="F110" s="23"/>
      <c r="G110" s="108"/>
      <c r="H110" s="36">
        <v>0</v>
      </c>
      <c r="I110" s="40"/>
      <c r="J110" s="34"/>
      <c r="K110" s="62"/>
      <c r="L110" s="62"/>
      <c r="M110" s="62"/>
      <c r="N110" s="62"/>
      <c r="O110" s="34"/>
      <c r="P110" s="23"/>
      <c r="Q110" s="62"/>
      <c r="R110" s="125">
        <v>107</v>
      </c>
      <c r="S110" s="36">
        <f t="shared" si="9"/>
        <v>0</v>
      </c>
      <c r="T110" s="40"/>
      <c r="U110" s="34"/>
      <c r="V110" s="34"/>
      <c r="W110" s="62"/>
      <c r="X110" s="62"/>
      <c r="Y110" s="62"/>
      <c r="Z110" s="62"/>
      <c r="AA110" s="62"/>
      <c r="AB110" s="34"/>
    </row>
    <row r="111" spans="2:28" ht="15" customHeight="1">
      <c r="B111" s="100" t="s">
        <v>56</v>
      </c>
      <c r="C111" s="34"/>
      <c r="D111" s="34"/>
      <c r="E111" s="34"/>
      <c r="G111" s="108"/>
      <c r="H111" s="36">
        <v>0</v>
      </c>
      <c r="I111" s="40"/>
      <c r="J111" s="34"/>
      <c r="K111" s="62"/>
      <c r="L111" s="62"/>
      <c r="M111" s="62"/>
      <c r="N111" s="62"/>
      <c r="O111" s="34"/>
      <c r="Q111" s="62"/>
      <c r="R111" s="125">
        <v>277</v>
      </c>
      <c r="S111" s="36">
        <f t="shared" si="9"/>
        <v>0</v>
      </c>
      <c r="T111" s="40"/>
      <c r="U111" s="34"/>
      <c r="V111" s="34"/>
      <c r="W111" s="62"/>
      <c r="X111" s="62"/>
      <c r="Y111" s="62"/>
      <c r="Z111" s="62"/>
      <c r="AA111" s="62"/>
      <c r="AB111" s="34"/>
    </row>
    <row r="112" spans="2:28" ht="15" customHeight="1">
      <c r="B112" s="100" t="s">
        <v>57</v>
      </c>
      <c r="C112" s="34"/>
      <c r="D112" s="34"/>
      <c r="E112" s="34"/>
      <c r="F112" s="23"/>
      <c r="G112" s="108"/>
      <c r="H112" s="36">
        <v>0</v>
      </c>
      <c r="I112" s="40"/>
      <c r="J112" s="34"/>
      <c r="K112" s="62"/>
      <c r="L112" s="62"/>
      <c r="M112" s="62"/>
      <c r="N112" s="62"/>
      <c r="O112" s="34"/>
      <c r="P112" s="23"/>
      <c r="Q112" s="62"/>
      <c r="R112" s="125">
        <v>277</v>
      </c>
      <c r="S112" s="36">
        <f t="shared" si="9"/>
        <v>0</v>
      </c>
      <c r="T112" s="40"/>
      <c r="U112" s="34"/>
      <c r="V112" s="34"/>
      <c r="W112" s="62"/>
      <c r="X112" s="62"/>
      <c r="Y112" s="62"/>
      <c r="Z112" s="62"/>
      <c r="AA112" s="62"/>
      <c r="AB112" s="34"/>
    </row>
    <row r="113" spans="2:28" ht="15" customHeight="1">
      <c r="B113" s="100" t="s">
        <v>58</v>
      </c>
      <c r="C113" s="34"/>
      <c r="D113" s="34"/>
      <c r="E113" s="34"/>
      <c r="F113" s="23"/>
      <c r="G113" s="108"/>
      <c r="H113" s="36">
        <v>0</v>
      </c>
      <c r="I113" s="40"/>
      <c r="J113" s="34"/>
      <c r="K113" s="62"/>
      <c r="L113" s="62"/>
      <c r="M113" s="62"/>
      <c r="N113" s="62"/>
      <c r="O113" s="34"/>
      <c r="P113" s="23"/>
      <c r="Q113" s="62"/>
      <c r="R113" s="125">
        <v>277</v>
      </c>
      <c r="S113" s="36">
        <f t="shared" si="9"/>
        <v>0</v>
      </c>
      <c r="T113" s="40"/>
      <c r="U113" s="34"/>
      <c r="V113" s="34"/>
      <c r="W113" s="62"/>
      <c r="X113" s="62"/>
      <c r="Y113" s="62"/>
      <c r="Z113" s="62"/>
      <c r="AA113" s="62"/>
      <c r="AB113" s="34"/>
    </row>
    <row r="114" spans="2:28" ht="15" customHeight="1">
      <c r="B114" s="100" t="s">
        <v>59</v>
      </c>
      <c r="C114" s="34"/>
      <c r="D114" s="34"/>
      <c r="E114" s="34"/>
      <c r="G114" s="108"/>
      <c r="H114" s="36">
        <v>0</v>
      </c>
      <c r="I114" s="40"/>
      <c r="J114" s="34"/>
      <c r="K114" s="62"/>
      <c r="L114" s="62"/>
      <c r="M114" s="62"/>
      <c r="N114" s="62"/>
      <c r="O114" s="34"/>
      <c r="Q114" s="62"/>
      <c r="R114" s="125">
        <v>277</v>
      </c>
      <c r="S114" s="36">
        <f t="shared" si="9"/>
        <v>0</v>
      </c>
      <c r="T114" s="40"/>
      <c r="U114" s="34"/>
      <c r="V114" s="34"/>
      <c r="W114" s="62"/>
      <c r="X114" s="62"/>
      <c r="Y114" s="62"/>
      <c r="Z114" s="62"/>
      <c r="AA114" s="62"/>
      <c r="AB114" s="34"/>
    </row>
    <row r="115" spans="2:28" ht="15" customHeight="1" thickBot="1">
      <c r="B115" s="101" t="s">
        <v>60</v>
      </c>
      <c r="C115" s="34"/>
      <c r="D115" s="34"/>
      <c r="E115" s="34"/>
      <c r="F115" s="23"/>
      <c r="G115" s="108"/>
      <c r="H115" s="37">
        <v>0</v>
      </c>
      <c r="I115" s="40"/>
      <c r="J115" s="34"/>
      <c r="K115" s="62"/>
      <c r="L115" s="62"/>
      <c r="M115" s="62"/>
      <c r="N115" s="62"/>
      <c r="O115" s="34"/>
      <c r="P115" s="23"/>
      <c r="Q115" s="62"/>
      <c r="R115" s="125">
        <v>277</v>
      </c>
      <c r="S115" s="37">
        <f t="shared" si="9"/>
        <v>0</v>
      </c>
      <c r="T115" s="40"/>
      <c r="U115" s="34"/>
      <c r="V115" s="34"/>
      <c r="W115" s="62"/>
      <c r="X115" s="62"/>
      <c r="Y115" s="62"/>
      <c r="Z115" s="62"/>
      <c r="AA115" s="62"/>
      <c r="AB115" s="34"/>
    </row>
    <row r="116" spans="2:28" s="2" customFormat="1" ht="15" customHeight="1" hidden="1">
      <c r="B116" s="55" t="s">
        <v>115</v>
      </c>
      <c r="C116" s="38">
        <v>0</v>
      </c>
      <c r="D116" s="38">
        <v>0</v>
      </c>
      <c r="E116" s="38">
        <v>0</v>
      </c>
      <c r="F116" s="33"/>
      <c r="G116" s="38">
        <v>0</v>
      </c>
      <c r="H116" s="45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3"/>
      <c r="Q116" s="38">
        <v>0</v>
      </c>
      <c r="R116" s="38"/>
      <c r="S116" s="45">
        <f t="shared" si="9"/>
        <v>0</v>
      </c>
      <c r="T116" s="38">
        <f>SUM(T108:T115)</f>
        <v>0</v>
      </c>
      <c r="U116" s="38">
        <f>SUM(U108:U115)</f>
        <v>0</v>
      </c>
      <c r="V116" s="38">
        <f>SUM(V108:V115)</f>
        <v>0</v>
      </c>
      <c r="W116" s="38">
        <f>SUM(W108:W115)</f>
        <v>0</v>
      </c>
      <c r="X116" s="38">
        <f>SUM(X108:X115)</f>
        <v>0</v>
      </c>
      <c r="Y116" s="38">
        <f>SUM(Y108:Y115)</f>
        <v>0</v>
      </c>
      <c r="Z116" s="38">
        <f>SUM(Z108:Z115)</f>
        <v>0</v>
      </c>
      <c r="AA116" s="38">
        <f>SUM(AA108:AA115)</f>
        <v>0</v>
      </c>
      <c r="AB116" s="38">
        <f>SUM(AB108:AB115)</f>
        <v>0</v>
      </c>
    </row>
    <row r="117" spans="2:28" ht="15" customHeight="1" hidden="1">
      <c r="B117" s="30" t="s">
        <v>74</v>
      </c>
      <c r="C117" s="34"/>
      <c r="D117" s="34"/>
      <c r="E117" s="34"/>
      <c r="F117" s="23"/>
      <c r="G117" s="62"/>
      <c r="H117" s="35">
        <v>0</v>
      </c>
      <c r="I117" s="40"/>
      <c r="J117" s="34"/>
      <c r="K117" s="62"/>
      <c r="L117" s="62"/>
      <c r="M117" s="62"/>
      <c r="N117" s="62"/>
      <c r="O117" s="34"/>
      <c r="P117" s="23"/>
      <c r="Q117" s="62"/>
      <c r="R117" s="62"/>
      <c r="S117" s="35">
        <f t="shared" si="9"/>
        <v>0</v>
      </c>
      <c r="T117" s="40"/>
      <c r="U117" s="34"/>
      <c r="V117" s="34"/>
      <c r="W117" s="62"/>
      <c r="X117" s="62"/>
      <c r="Y117" s="62"/>
      <c r="Z117" s="62"/>
      <c r="AA117" s="62"/>
      <c r="AB117" s="34"/>
    </row>
    <row r="118" spans="2:28" ht="15" customHeight="1" hidden="1">
      <c r="B118" s="30" t="s">
        <v>1</v>
      </c>
      <c r="C118" s="34"/>
      <c r="D118" s="34"/>
      <c r="E118" s="34"/>
      <c r="F118" s="23"/>
      <c r="G118" s="62"/>
      <c r="H118" s="36">
        <v>0</v>
      </c>
      <c r="I118" s="40"/>
      <c r="J118" s="34"/>
      <c r="K118" s="62"/>
      <c r="L118" s="62"/>
      <c r="M118" s="62"/>
      <c r="N118" s="62"/>
      <c r="O118" s="34"/>
      <c r="P118" s="23"/>
      <c r="Q118" s="62"/>
      <c r="R118" s="62"/>
      <c r="S118" s="36">
        <f t="shared" si="9"/>
        <v>0</v>
      </c>
      <c r="T118" s="40"/>
      <c r="U118" s="34"/>
      <c r="V118" s="34"/>
      <c r="W118" s="62"/>
      <c r="X118" s="62"/>
      <c r="Y118" s="62"/>
      <c r="Z118" s="62"/>
      <c r="AA118" s="62"/>
      <c r="AB118" s="34"/>
    </row>
    <row r="119" spans="2:28" ht="15" customHeight="1" hidden="1">
      <c r="B119" s="30" t="s">
        <v>2</v>
      </c>
      <c r="C119" s="34"/>
      <c r="D119" s="34"/>
      <c r="E119" s="34"/>
      <c r="F119" s="23"/>
      <c r="G119" s="62"/>
      <c r="H119" s="36">
        <v>0</v>
      </c>
      <c r="I119" s="40"/>
      <c r="J119" s="34"/>
      <c r="K119" s="62"/>
      <c r="L119" s="62"/>
      <c r="M119" s="62"/>
      <c r="N119" s="62"/>
      <c r="O119" s="34"/>
      <c r="P119" s="23"/>
      <c r="Q119" s="62"/>
      <c r="R119" s="62"/>
      <c r="S119" s="36">
        <f t="shared" si="9"/>
        <v>0</v>
      </c>
      <c r="T119" s="40"/>
      <c r="U119" s="34"/>
      <c r="V119" s="34"/>
      <c r="W119" s="62"/>
      <c r="X119" s="62"/>
      <c r="Y119" s="62"/>
      <c r="Z119" s="62"/>
      <c r="AA119" s="62"/>
      <c r="AB119" s="34"/>
    </row>
    <row r="120" spans="2:28" ht="15" customHeight="1" hidden="1">
      <c r="B120" s="30" t="s">
        <v>3</v>
      </c>
      <c r="C120" s="34"/>
      <c r="D120" s="34"/>
      <c r="E120" s="34"/>
      <c r="F120" s="23"/>
      <c r="G120" s="62"/>
      <c r="H120" s="36">
        <v>0</v>
      </c>
      <c r="I120" s="40"/>
      <c r="J120" s="34"/>
      <c r="K120" s="62"/>
      <c r="L120" s="62"/>
      <c r="M120" s="62"/>
      <c r="N120" s="62"/>
      <c r="O120" s="34"/>
      <c r="P120" s="23"/>
      <c r="Q120" s="62"/>
      <c r="R120" s="62"/>
      <c r="S120" s="36">
        <f t="shared" si="9"/>
        <v>0</v>
      </c>
      <c r="T120" s="40"/>
      <c r="U120" s="34"/>
      <c r="V120" s="34"/>
      <c r="W120" s="62"/>
      <c r="X120" s="62"/>
      <c r="Y120" s="62"/>
      <c r="Z120" s="62"/>
      <c r="AA120" s="62"/>
      <c r="AB120" s="34"/>
    </row>
    <row r="121" spans="2:28" ht="15" customHeight="1" hidden="1">
      <c r="B121" s="30" t="s">
        <v>71</v>
      </c>
      <c r="C121" s="34"/>
      <c r="D121" s="34"/>
      <c r="E121" s="34"/>
      <c r="F121" s="23"/>
      <c r="G121" s="62"/>
      <c r="H121" s="36">
        <v>0</v>
      </c>
      <c r="I121" s="40"/>
      <c r="J121" s="34"/>
      <c r="K121" s="62"/>
      <c r="L121" s="62"/>
      <c r="M121" s="62"/>
      <c r="N121" s="62"/>
      <c r="O121" s="34"/>
      <c r="P121" s="23"/>
      <c r="Q121" s="62"/>
      <c r="R121" s="62"/>
      <c r="S121" s="36">
        <f t="shared" si="9"/>
        <v>0</v>
      </c>
      <c r="T121" s="40"/>
      <c r="U121" s="34"/>
      <c r="V121" s="34"/>
      <c r="W121" s="62"/>
      <c r="X121" s="62"/>
      <c r="Y121" s="62"/>
      <c r="Z121" s="62"/>
      <c r="AA121" s="62"/>
      <c r="AB121" s="34"/>
    </row>
    <row r="122" spans="2:28" ht="15" customHeight="1" hidden="1">
      <c r="B122" s="30" t="s">
        <v>75</v>
      </c>
      <c r="C122" s="34"/>
      <c r="D122" s="34"/>
      <c r="E122" s="34"/>
      <c r="F122" s="23"/>
      <c r="G122" s="62"/>
      <c r="H122" s="36">
        <v>0</v>
      </c>
      <c r="I122" s="40"/>
      <c r="J122" s="34"/>
      <c r="K122" s="62"/>
      <c r="L122" s="62"/>
      <c r="M122" s="62"/>
      <c r="N122" s="62"/>
      <c r="O122" s="34"/>
      <c r="P122" s="23"/>
      <c r="Q122" s="62"/>
      <c r="R122" s="62"/>
      <c r="S122" s="36">
        <f t="shared" si="9"/>
        <v>0</v>
      </c>
      <c r="T122" s="40"/>
      <c r="U122" s="34"/>
      <c r="V122" s="34"/>
      <c r="W122" s="62"/>
      <c r="X122" s="62"/>
      <c r="Y122" s="62"/>
      <c r="Z122" s="62"/>
      <c r="AA122" s="62"/>
      <c r="AB122" s="34"/>
    </row>
    <row r="123" spans="2:28" ht="15" customHeight="1" hidden="1">
      <c r="B123" s="30" t="s">
        <v>64</v>
      </c>
      <c r="C123" s="34"/>
      <c r="D123" s="34"/>
      <c r="E123" s="34"/>
      <c r="F123" s="23"/>
      <c r="G123" s="62"/>
      <c r="H123" s="36">
        <v>0</v>
      </c>
      <c r="I123" s="40"/>
      <c r="J123" s="34"/>
      <c r="K123" s="62"/>
      <c r="L123" s="62"/>
      <c r="M123" s="62"/>
      <c r="N123" s="62"/>
      <c r="O123" s="34"/>
      <c r="P123" s="23"/>
      <c r="Q123" s="62"/>
      <c r="R123" s="62"/>
      <c r="S123" s="36">
        <f>E123</f>
        <v>0</v>
      </c>
      <c r="T123" s="40"/>
      <c r="U123" s="34"/>
      <c r="V123" s="34"/>
      <c r="W123" s="62"/>
      <c r="X123" s="62"/>
      <c r="Y123" s="62"/>
      <c r="Z123" s="62"/>
      <c r="AA123" s="62"/>
      <c r="AB123" s="34"/>
    </row>
    <row r="124" spans="2:28" ht="15" customHeight="1" hidden="1">
      <c r="B124" s="30" t="s">
        <v>65</v>
      </c>
      <c r="C124" s="34"/>
      <c r="D124" s="34"/>
      <c r="E124" s="34"/>
      <c r="F124" s="23"/>
      <c r="G124" s="62"/>
      <c r="H124" s="36">
        <v>0</v>
      </c>
      <c r="I124" s="40"/>
      <c r="J124" s="34"/>
      <c r="K124" s="62"/>
      <c r="L124" s="62"/>
      <c r="M124" s="62"/>
      <c r="N124" s="62"/>
      <c r="O124" s="34"/>
      <c r="P124" s="23"/>
      <c r="Q124" s="62"/>
      <c r="R124" s="62"/>
      <c r="S124" s="36">
        <f>E124</f>
        <v>0</v>
      </c>
      <c r="T124" s="40"/>
      <c r="U124" s="34"/>
      <c r="V124" s="34"/>
      <c r="W124" s="62"/>
      <c r="X124" s="62"/>
      <c r="Y124" s="62"/>
      <c r="Z124" s="62"/>
      <c r="AA124" s="62"/>
      <c r="AB124" s="34"/>
    </row>
    <row r="125" spans="2:28" ht="15" customHeight="1" hidden="1">
      <c r="B125" s="30" t="s">
        <v>66</v>
      </c>
      <c r="C125" s="34"/>
      <c r="D125" s="34"/>
      <c r="E125" s="34"/>
      <c r="F125" s="23"/>
      <c r="G125" s="62"/>
      <c r="H125" s="36">
        <v>0</v>
      </c>
      <c r="I125" s="40"/>
      <c r="J125" s="34"/>
      <c r="K125" s="62"/>
      <c r="L125" s="62"/>
      <c r="M125" s="62"/>
      <c r="N125" s="62"/>
      <c r="O125" s="34"/>
      <c r="P125" s="23"/>
      <c r="Q125" s="62"/>
      <c r="R125" s="62"/>
      <c r="S125" s="36">
        <f>E125</f>
        <v>0</v>
      </c>
      <c r="T125" s="40"/>
      <c r="U125" s="34"/>
      <c r="V125" s="34"/>
      <c r="W125" s="62"/>
      <c r="X125" s="62"/>
      <c r="Y125" s="62"/>
      <c r="Z125" s="62"/>
      <c r="AA125" s="62"/>
      <c r="AB125" s="34"/>
    </row>
    <row r="126" spans="2:28" ht="15" customHeight="1" hidden="1">
      <c r="B126" s="30" t="s">
        <v>67</v>
      </c>
      <c r="C126" s="34"/>
      <c r="D126" s="34"/>
      <c r="E126" s="34"/>
      <c r="F126" s="23"/>
      <c r="G126" s="62"/>
      <c r="H126" s="36">
        <v>0</v>
      </c>
      <c r="I126" s="40"/>
      <c r="J126" s="34"/>
      <c r="K126" s="62"/>
      <c r="L126" s="62"/>
      <c r="M126" s="62"/>
      <c r="N126" s="62"/>
      <c r="O126" s="34"/>
      <c r="P126" s="23"/>
      <c r="Q126" s="62"/>
      <c r="R126" s="62"/>
      <c r="S126" s="36">
        <f>E126</f>
        <v>0</v>
      </c>
      <c r="T126" s="40"/>
      <c r="U126" s="34"/>
      <c r="V126" s="34"/>
      <c r="W126" s="62"/>
      <c r="X126" s="62"/>
      <c r="Y126" s="62"/>
      <c r="Z126" s="62"/>
      <c r="AA126" s="62"/>
      <c r="AB126" s="34"/>
    </row>
    <row r="127" spans="2:28" ht="15" customHeight="1" hidden="1">
      <c r="B127" s="30" t="s">
        <v>76</v>
      </c>
      <c r="C127" s="34"/>
      <c r="D127" s="34"/>
      <c r="E127" s="34"/>
      <c r="F127" s="23"/>
      <c r="G127" s="62"/>
      <c r="H127" s="36">
        <v>0</v>
      </c>
      <c r="I127" s="40"/>
      <c r="J127" s="34"/>
      <c r="K127" s="62"/>
      <c r="L127" s="62"/>
      <c r="M127" s="62"/>
      <c r="N127" s="62"/>
      <c r="O127" s="34"/>
      <c r="P127" s="23"/>
      <c r="Q127" s="62"/>
      <c r="R127" s="62"/>
      <c r="S127" s="36">
        <f>E127</f>
        <v>0</v>
      </c>
      <c r="T127" s="40"/>
      <c r="U127" s="34"/>
      <c r="V127" s="34"/>
      <c r="W127" s="62"/>
      <c r="X127" s="62"/>
      <c r="Y127" s="62"/>
      <c r="Z127" s="62"/>
      <c r="AA127" s="62"/>
      <c r="AB127" s="34"/>
    </row>
    <row r="128" spans="2:28" ht="15" customHeight="1" hidden="1">
      <c r="B128" s="30" t="s">
        <v>72</v>
      </c>
      <c r="C128" s="34"/>
      <c r="D128" s="34"/>
      <c r="E128" s="34"/>
      <c r="F128" s="23"/>
      <c r="G128" s="62"/>
      <c r="H128" s="36">
        <v>0</v>
      </c>
      <c r="I128" s="40"/>
      <c r="J128" s="34"/>
      <c r="K128" s="62"/>
      <c r="L128" s="62"/>
      <c r="M128" s="62"/>
      <c r="N128" s="62"/>
      <c r="O128" s="34"/>
      <c r="P128" s="23"/>
      <c r="Q128" s="62"/>
      <c r="R128" s="62"/>
      <c r="S128" s="36">
        <f t="shared" si="9"/>
        <v>0</v>
      </c>
      <c r="T128" s="40"/>
      <c r="U128" s="34"/>
      <c r="V128" s="34"/>
      <c r="W128" s="62"/>
      <c r="X128" s="62"/>
      <c r="Y128" s="62"/>
      <c r="Z128" s="62"/>
      <c r="AA128" s="62"/>
      <c r="AB128" s="34"/>
    </row>
    <row r="129" spans="2:28" ht="15" customHeight="1" hidden="1">
      <c r="B129" s="30" t="s">
        <v>73</v>
      </c>
      <c r="C129" s="34"/>
      <c r="D129" s="34"/>
      <c r="E129" s="34"/>
      <c r="F129" s="23"/>
      <c r="G129" s="44"/>
      <c r="H129" s="37">
        <v>0</v>
      </c>
      <c r="I129" s="43"/>
      <c r="J129" s="44"/>
      <c r="K129" s="44"/>
      <c r="L129" s="44"/>
      <c r="M129" s="44"/>
      <c r="N129" s="44"/>
      <c r="O129" s="44"/>
      <c r="P129" s="23"/>
      <c r="Q129" s="62"/>
      <c r="R129" s="44"/>
      <c r="S129" s="37">
        <f t="shared" si="9"/>
        <v>0</v>
      </c>
      <c r="T129" s="40"/>
      <c r="U129" s="34"/>
      <c r="V129" s="34"/>
      <c r="W129" s="62"/>
      <c r="X129" s="62"/>
      <c r="Y129" s="62"/>
      <c r="Z129" s="62"/>
      <c r="AA129" s="62"/>
      <c r="AB129" s="34"/>
    </row>
  </sheetData>
  <sheetProtection formatCells="0" formatColumns="0" formatRows="0" insertColumns="0" insertRows="0"/>
  <mergeCells count="2">
    <mergeCell ref="D5:D6"/>
    <mergeCell ref="E5:E6"/>
  </mergeCells>
  <dataValidations count="1">
    <dataValidation type="custom" allowBlank="1" showErrorMessage="1" errorTitle="Data entry error:" error="Please enter a numeric value or leave blank!" sqref="Q17:Q29 Q83:Q90 Q33:Q40 Q8:Q15 Q92:Q104 Q42:Q54 Q58:Q65 Q67:Q79 Q117:Q129 Q108:Q115 G92:G104 G83:G90 G33:G40 G8:G15 G42:G54 G58:G65 G67:G79 G117:G129 G108:G115 G17:G29 T17:AB29 T83:AB90 T33:AB40 T8:AB15 T92:AB104 T42:AB54 T58:AB65 T67:AB79 T117:AB129 T108:AB115 I92:O104 I83:O90 I33:O40 I8:O15 I42:O54 I58:O65 I67:O79 I117:O129 I108:O115 I17:O29 C8:E15 C17:E29 C42:E54 C92:E104 C58:E65 C33:E40 C83:E90 C67:E79 C108:E115 C117:E129">
      <formula1>OR(ISNUMBER(Q17),ISBLANK(Q17))</formula1>
    </dataValidation>
  </dataValidations>
  <printOptions/>
  <pageMargins left="0.7" right="0.7" top="0.75" bottom="0.75" header="0.3" footer="0.3"/>
  <pageSetup fitToHeight="1" fitToWidth="1" horizontalDpi="600" verticalDpi="600" orientation="portrait" scale="78" r:id="rId1"/>
  <headerFooter>
    <oddFooter>&amp;LPrinted: 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284"/>
  <sheetViews>
    <sheetView showGridLines="0"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140625" defaultRowHeight="15"/>
  <cols>
    <col min="1" max="1" width="1.57421875" style="120" customWidth="1"/>
    <col min="2" max="2" width="36.57421875" style="121" customWidth="1"/>
    <col min="3" max="15" width="11.7109375" style="69" customWidth="1"/>
    <col min="16" max="16" width="10.7109375" style="69" hidden="1" customWidth="1"/>
    <col min="17" max="17" width="3.7109375" style="69" hidden="1" customWidth="1"/>
    <col min="18" max="18" width="3.8515625" style="69" hidden="1" customWidth="1"/>
    <col min="19" max="21" width="10.140625" style="120" hidden="1" customWidth="1"/>
    <col min="22" max="22" width="8.140625" style="120" hidden="1" customWidth="1"/>
    <col min="23" max="26" width="10.140625" style="120" hidden="1" customWidth="1"/>
    <col min="27" max="27" width="3.7109375" style="120" hidden="1" customWidth="1"/>
    <col min="28" max="28" width="2.140625" style="120" customWidth="1"/>
    <col min="29" max="16384" width="9.140625" style="120" customWidth="1"/>
  </cols>
  <sheetData>
    <row r="1" spans="1:26" s="197" customFormat="1" ht="15.75">
      <c r="A1" s="65" t="str">
        <f>TemplateName</f>
        <v>CCAR 2014 Market Shocks: Severely Adverse Scenario</v>
      </c>
      <c r="B1" s="12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65"/>
      <c r="Q1" s="198"/>
      <c r="R1" s="198"/>
      <c r="X1" s="120"/>
      <c r="Y1" s="120"/>
      <c r="Z1" s="120"/>
    </row>
    <row r="2" spans="1:26" s="197" customFormat="1" ht="15.75">
      <c r="A2" s="199" t="s">
        <v>235</v>
      </c>
      <c r="B2" s="12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X2" s="120"/>
      <c r="Y2" s="120"/>
      <c r="Z2" s="120"/>
    </row>
    <row r="3" ht="15">
      <c r="B3" s="196"/>
    </row>
    <row r="4" spans="2:12" ht="18.75">
      <c r="B4" s="64"/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3:28" ht="15">
      <c r="C5" s="256" t="s">
        <v>234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8"/>
      <c r="Q5" s="194"/>
      <c r="R5" s="259" t="s">
        <v>233</v>
      </c>
      <c r="S5" s="260"/>
      <c r="T5" s="260"/>
      <c r="U5" s="260"/>
      <c r="V5" s="260"/>
      <c r="W5" s="260"/>
      <c r="X5" s="260"/>
      <c r="Y5" s="260"/>
      <c r="Z5" s="260"/>
      <c r="AA5" s="261"/>
      <c r="AB5" s="193"/>
    </row>
    <row r="6" spans="1:28" ht="21">
      <c r="A6" s="1"/>
      <c r="B6" s="192" t="s">
        <v>232</v>
      </c>
      <c r="C6" s="191" t="s">
        <v>74</v>
      </c>
      <c r="D6" s="191" t="s">
        <v>1</v>
      </c>
      <c r="E6" s="191" t="s">
        <v>2</v>
      </c>
      <c r="F6" s="191" t="s">
        <v>3</v>
      </c>
      <c r="G6" s="191" t="s">
        <v>71</v>
      </c>
      <c r="H6" s="191" t="s">
        <v>75</v>
      </c>
      <c r="I6" s="191" t="s">
        <v>64</v>
      </c>
      <c r="J6" s="191" t="s">
        <v>65</v>
      </c>
      <c r="K6" s="191" t="s">
        <v>66</v>
      </c>
      <c r="L6" s="191" t="s">
        <v>67</v>
      </c>
      <c r="M6" s="191" t="s">
        <v>76</v>
      </c>
      <c r="N6" s="191" t="s">
        <v>72</v>
      </c>
      <c r="O6" s="191" t="s">
        <v>73</v>
      </c>
      <c r="P6" s="190" t="s">
        <v>0</v>
      </c>
      <c r="R6" s="188"/>
      <c r="S6" s="188" t="s">
        <v>231</v>
      </c>
      <c r="T6" s="188" t="s">
        <v>230</v>
      </c>
      <c r="U6" s="188" t="s">
        <v>229</v>
      </c>
      <c r="V6" s="189" t="s">
        <v>228</v>
      </c>
      <c r="W6" s="188" t="s">
        <v>5</v>
      </c>
      <c r="X6" s="188" t="s">
        <v>6</v>
      </c>
      <c r="Y6" s="188" t="s">
        <v>227</v>
      </c>
      <c r="Z6" s="188" t="s">
        <v>226</v>
      </c>
      <c r="AA6" s="188"/>
      <c r="AB6" s="1"/>
    </row>
    <row r="7" spans="2:22" ht="15">
      <c r="B7" s="1" t="s">
        <v>225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V7" s="160"/>
    </row>
    <row r="8" spans="2:27" ht="15">
      <c r="B8" s="180" t="s">
        <v>173</v>
      </c>
      <c r="C8" s="156">
        <v>0</v>
      </c>
      <c r="D8" s="156">
        <v>2.9</v>
      </c>
      <c r="E8" s="156">
        <v>7.2</v>
      </c>
      <c r="F8" s="156">
        <v>18.1</v>
      </c>
      <c r="G8" s="156">
        <v>36.1</v>
      </c>
      <c r="H8" s="156">
        <v>108.4</v>
      </c>
      <c r="I8" s="156">
        <v>137.3</v>
      </c>
      <c r="J8" s="156">
        <v>144.5</v>
      </c>
      <c r="K8" s="156">
        <v>159</v>
      </c>
      <c r="L8" s="156">
        <v>162.6</v>
      </c>
      <c r="M8" s="156">
        <v>187.9</v>
      </c>
      <c r="N8" s="156">
        <v>209.5</v>
      </c>
      <c r="O8" s="156">
        <v>231.2</v>
      </c>
      <c r="P8" s="179">
        <f aca="true" t="shared" si="0" ref="P8:P13">SUM(C8:O8)</f>
        <v>1404.7</v>
      </c>
      <c r="R8" s="176"/>
      <c r="S8" s="176"/>
      <c r="T8" s="176"/>
      <c r="U8" s="175"/>
      <c r="V8" s="82">
        <v>0</v>
      </c>
      <c r="W8" s="176"/>
      <c r="X8" s="176"/>
      <c r="Y8" s="175"/>
      <c r="Z8" s="175"/>
      <c r="AA8" s="154"/>
    </row>
    <row r="9" spans="2:27" ht="15">
      <c r="B9" s="174" t="s">
        <v>7</v>
      </c>
      <c r="C9" s="156">
        <v>0</v>
      </c>
      <c r="D9" s="156">
        <v>2.9</v>
      </c>
      <c r="E9" s="156">
        <v>7.2</v>
      </c>
      <c r="F9" s="156">
        <v>18.1</v>
      </c>
      <c r="G9" s="156">
        <v>36.1</v>
      </c>
      <c r="H9" s="156">
        <v>108.4</v>
      </c>
      <c r="I9" s="156">
        <v>137.3</v>
      </c>
      <c r="J9" s="156">
        <v>144.5</v>
      </c>
      <c r="K9" s="156">
        <v>159</v>
      </c>
      <c r="L9" s="156">
        <v>162.6</v>
      </c>
      <c r="M9" s="156">
        <v>187.9</v>
      </c>
      <c r="N9" s="156">
        <v>209.5</v>
      </c>
      <c r="O9" s="156">
        <v>231.2</v>
      </c>
      <c r="P9" s="170">
        <f t="shared" si="0"/>
        <v>1404.7</v>
      </c>
      <c r="R9" s="176"/>
      <c r="S9" s="176"/>
      <c r="T9" s="176"/>
      <c r="U9" s="175"/>
      <c r="V9" s="115">
        <v>0</v>
      </c>
      <c r="W9" s="176"/>
      <c r="X9" s="176"/>
      <c r="Y9" s="175"/>
      <c r="Z9" s="175"/>
      <c r="AA9" s="154"/>
    </row>
    <row r="10" spans="2:27" ht="15">
      <c r="B10" s="174" t="s">
        <v>172</v>
      </c>
      <c r="C10" s="156">
        <v>0</v>
      </c>
      <c r="D10" s="156">
        <v>2.9</v>
      </c>
      <c r="E10" s="156">
        <v>7.2</v>
      </c>
      <c r="F10" s="156">
        <v>18.1</v>
      </c>
      <c r="G10" s="156">
        <v>36.1</v>
      </c>
      <c r="H10" s="156">
        <v>108.4</v>
      </c>
      <c r="I10" s="156">
        <v>137.3</v>
      </c>
      <c r="J10" s="156">
        <v>144.5</v>
      </c>
      <c r="K10" s="156">
        <v>159</v>
      </c>
      <c r="L10" s="156">
        <v>162.6</v>
      </c>
      <c r="M10" s="156">
        <v>187.9</v>
      </c>
      <c r="N10" s="156">
        <v>209.5</v>
      </c>
      <c r="O10" s="156">
        <v>231.2</v>
      </c>
      <c r="P10" s="170">
        <f t="shared" si="0"/>
        <v>1404.7</v>
      </c>
      <c r="R10" s="176"/>
      <c r="S10" s="176"/>
      <c r="T10" s="176"/>
      <c r="U10" s="175"/>
      <c r="V10" s="115">
        <v>0</v>
      </c>
      <c r="W10" s="176"/>
      <c r="X10" s="176"/>
      <c r="Y10" s="175"/>
      <c r="Z10" s="175"/>
      <c r="AA10" s="154"/>
    </row>
    <row r="11" spans="2:27" ht="15">
      <c r="B11" s="174" t="s">
        <v>171</v>
      </c>
      <c r="C11" s="156">
        <v>0</v>
      </c>
      <c r="D11" s="156">
        <v>3.4</v>
      </c>
      <c r="E11" s="156">
        <v>8.5</v>
      </c>
      <c r="F11" s="156">
        <v>21.3</v>
      </c>
      <c r="G11" s="156">
        <v>42.5</v>
      </c>
      <c r="H11" s="156">
        <v>127.5</v>
      </c>
      <c r="I11" s="156">
        <v>161.5</v>
      </c>
      <c r="J11" s="156">
        <v>170</v>
      </c>
      <c r="K11" s="156">
        <v>187</v>
      </c>
      <c r="L11" s="156">
        <v>191.3</v>
      </c>
      <c r="M11" s="156">
        <v>221</v>
      </c>
      <c r="N11" s="156">
        <v>246.5</v>
      </c>
      <c r="O11" s="156">
        <v>272</v>
      </c>
      <c r="P11" s="170">
        <f t="shared" si="0"/>
        <v>1652.5</v>
      </c>
      <c r="R11" s="176"/>
      <c r="S11" s="176"/>
      <c r="T11" s="176"/>
      <c r="U11" s="175"/>
      <c r="V11" s="177">
        <v>0</v>
      </c>
      <c r="W11" s="176"/>
      <c r="X11" s="176"/>
      <c r="Y11" s="175"/>
      <c r="Z11" s="175"/>
      <c r="AA11" s="154"/>
    </row>
    <row r="12" spans="2:27" ht="15">
      <c r="B12" s="174" t="s">
        <v>170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0">
        <f t="shared" si="0"/>
        <v>0</v>
      </c>
      <c r="R12" s="172"/>
      <c r="S12" s="172"/>
      <c r="T12" s="172"/>
      <c r="U12" s="172"/>
      <c r="V12" s="172"/>
      <c r="W12" s="172"/>
      <c r="X12" s="172"/>
      <c r="Y12" s="172"/>
      <c r="Z12" s="172"/>
      <c r="AA12" s="172"/>
    </row>
    <row r="13" spans="2:29" ht="15">
      <c r="B13" s="171" t="s">
        <v>169</v>
      </c>
      <c r="C13" s="156">
        <v>0</v>
      </c>
      <c r="D13" s="156">
        <v>2.9</v>
      </c>
      <c r="E13" s="156">
        <v>7.2</v>
      </c>
      <c r="F13" s="156">
        <v>18.1</v>
      </c>
      <c r="G13" s="156">
        <v>36.1</v>
      </c>
      <c r="H13" s="156">
        <v>108.4</v>
      </c>
      <c r="I13" s="156">
        <v>137.3</v>
      </c>
      <c r="J13" s="156">
        <v>144.5</v>
      </c>
      <c r="K13" s="156">
        <v>159</v>
      </c>
      <c r="L13" s="156">
        <v>162.6</v>
      </c>
      <c r="M13" s="156">
        <v>187.9</v>
      </c>
      <c r="N13" s="156">
        <v>209.5</v>
      </c>
      <c r="O13" s="156">
        <v>231.2</v>
      </c>
      <c r="P13" s="170">
        <f t="shared" si="0"/>
        <v>1404.7</v>
      </c>
      <c r="R13" s="169"/>
      <c r="S13" s="169"/>
      <c r="T13" s="169"/>
      <c r="U13" s="168"/>
      <c r="V13" s="82">
        <v>0</v>
      </c>
      <c r="W13" s="169"/>
      <c r="X13" s="169"/>
      <c r="Y13" s="168"/>
      <c r="Z13" s="168"/>
      <c r="AA13" s="154"/>
      <c r="AC13" s="153"/>
    </row>
    <row r="14" spans="1:28" ht="15" hidden="1">
      <c r="A14" s="63"/>
      <c r="B14" s="152" t="s">
        <v>168</v>
      </c>
      <c r="C14" s="151">
        <f aca="true" t="shared" si="1" ref="C14:P14">SUM(C8:C13)</f>
        <v>0</v>
      </c>
      <c r="D14" s="150">
        <f t="shared" si="1"/>
        <v>15</v>
      </c>
      <c r="E14" s="150">
        <f t="shared" si="1"/>
        <v>37.300000000000004</v>
      </c>
      <c r="F14" s="150">
        <f t="shared" si="1"/>
        <v>93.70000000000002</v>
      </c>
      <c r="G14" s="150">
        <f t="shared" si="1"/>
        <v>186.9</v>
      </c>
      <c r="H14" s="150">
        <f t="shared" si="1"/>
        <v>561.1</v>
      </c>
      <c r="I14" s="150">
        <f t="shared" si="1"/>
        <v>710.7</v>
      </c>
      <c r="J14" s="150">
        <f t="shared" si="1"/>
        <v>748</v>
      </c>
      <c r="K14" s="150">
        <f t="shared" si="1"/>
        <v>823</v>
      </c>
      <c r="L14" s="150">
        <f t="shared" si="1"/>
        <v>841.6999999999999</v>
      </c>
      <c r="M14" s="150">
        <f t="shared" si="1"/>
        <v>972.6</v>
      </c>
      <c r="N14" s="150">
        <f t="shared" si="1"/>
        <v>1084.5</v>
      </c>
      <c r="O14" s="150">
        <f t="shared" si="1"/>
        <v>1196.8</v>
      </c>
      <c r="P14" s="149">
        <f t="shared" si="1"/>
        <v>7271.3</v>
      </c>
      <c r="Q14" s="167"/>
      <c r="R14" s="166">
        <f aca="true" t="shared" si="2" ref="R14:AA14">SUM(R8:R13)</f>
        <v>0</v>
      </c>
      <c r="S14" s="166">
        <f t="shared" si="2"/>
        <v>0</v>
      </c>
      <c r="T14" s="166">
        <f t="shared" si="2"/>
        <v>0</v>
      </c>
      <c r="U14" s="166">
        <f t="shared" si="2"/>
        <v>0</v>
      </c>
      <c r="V14" s="166">
        <f t="shared" si="2"/>
        <v>0</v>
      </c>
      <c r="W14" s="166">
        <f t="shared" si="2"/>
        <v>0</v>
      </c>
      <c r="X14" s="166">
        <f t="shared" si="2"/>
        <v>0</v>
      </c>
      <c r="Y14" s="166">
        <f t="shared" si="2"/>
        <v>0</v>
      </c>
      <c r="Z14" s="166">
        <f t="shared" si="2"/>
        <v>0</v>
      </c>
      <c r="AA14" s="166">
        <f t="shared" si="2"/>
        <v>0</v>
      </c>
      <c r="AB14" s="63"/>
    </row>
    <row r="15" spans="2:22" ht="15">
      <c r="B15" s="1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V15" s="160"/>
    </row>
    <row r="16" spans="2:22" ht="15">
      <c r="B16" s="1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V16" s="160"/>
    </row>
    <row r="17" spans="2:22" ht="15">
      <c r="B17" s="1" t="s">
        <v>224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V17" s="160"/>
    </row>
    <row r="18" spans="2:18" ht="15">
      <c r="B18" s="180" t="s">
        <v>181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79">
        <f aca="true" t="shared" si="3" ref="P18:P23">SUM(C18:O18)</f>
        <v>0</v>
      </c>
      <c r="R18" s="120"/>
    </row>
    <row r="19" spans="2:18" ht="15">
      <c r="B19" s="174" t="s">
        <v>180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70">
        <f t="shared" si="3"/>
        <v>0</v>
      </c>
      <c r="R19" s="120"/>
    </row>
    <row r="20" spans="2:18" ht="15">
      <c r="B20" s="174" t="s">
        <v>179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70">
        <f t="shared" si="3"/>
        <v>0</v>
      </c>
      <c r="R20" s="120"/>
    </row>
    <row r="21" spans="2:18" ht="15">
      <c r="B21" s="174" t="s">
        <v>178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70">
        <f t="shared" si="3"/>
        <v>0</v>
      </c>
      <c r="R21" s="120"/>
    </row>
    <row r="22" spans="2:18" ht="15">
      <c r="B22" s="174" t="s">
        <v>177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70">
        <f t="shared" si="3"/>
        <v>0</v>
      </c>
      <c r="R22" s="120"/>
    </row>
    <row r="23" spans="2:29" ht="15">
      <c r="B23" s="171" t="s">
        <v>176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4">
        <f t="shared" si="3"/>
        <v>0</v>
      </c>
      <c r="R23" s="120"/>
      <c r="AC23" s="153"/>
    </row>
    <row r="24" spans="19:26" ht="15">
      <c r="S24" s="12"/>
      <c r="T24" s="12"/>
      <c r="U24" s="12"/>
      <c r="V24" s="187"/>
      <c r="W24" s="12"/>
      <c r="X24" s="12"/>
      <c r="Y24" s="12"/>
      <c r="Z24" s="12"/>
    </row>
    <row r="25" spans="19:26" ht="15">
      <c r="S25" s="12"/>
      <c r="T25" s="12"/>
      <c r="U25" s="12"/>
      <c r="V25" s="187"/>
      <c r="W25" s="12"/>
      <c r="X25" s="12"/>
      <c r="Y25" s="12"/>
      <c r="Z25" s="12"/>
    </row>
    <row r="26" spans="2:22" ht="15">
      <c r="B26" s="1" t="s">
        <v>223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V26" s="160"/>
    </row>
    <row r="27" spans="2:27" ht="15">
      <c r="B27" s="180" t="s">
        <v>173</v>
      </c>
      <c r="C27" s="156">
        <v>0</v>
      </c>
      <c r="D27" s="156">
        <v>4</v>
      </c>
      <c r="E27" s="156">
        <v>10</v>
      </c>
      <c r="F27" s="156">
        <v>25</v>
      </c>
      <c r="G27" s="156">
        <v>50</v>
      </c>
      <c r="H27" s="156">
        <v>150</v>
      </c>
      <c r="I27" s="156">
        <v>190</v>
      </c>
      <c r="J27" s="156">
        <v>200</v>
      </c>
      <c r="K27" s="156">
        <v>220</v>
      </c>
      <c r="L27" s="156">
        <v>225</v>
      </c>
      <c r="M27" s="156">
        <v>260</v>
      </c>
      <c r="N27" s="156">
        <v>290</v>
      </c>
      <c r="O27" s="156">
        <v>320</v>
      </c>
      <c r="P27" s="179">
        <f aca="true" t="shared" si="4" ref="P27:P32">SUM(C27:O27)</f>
        <v>1944</v>
      </c>
      <c r="R27" s="176"/>
      <c r="S27" s="176"/>
      <c r="T27" s="176"/>
      <c r="U27" s="175"/>
      <c r="V27" s="82">
        <v>0</v>
      </c>
      <c r="W27" s="176"/>
      <c r="X27" s="176"/>
      <c r="Y27" s="175"/>
      <c r="Z27" s="175"/>
      <c r="AA27" s="154"/>
    </row>
    <row r="28" spans="2:27" ht="15">
      <c r="B28" s="174" t="s">
        <v>7</v>
      </c>
      <c r="C28" s="156">
        <v>0</v>
      </c>
      <c r="D28" s="156">
        <v>4</v>
      </c>
      <c r="E28" s="156">
        <v>10</v>
      </c>
      <c r="F28" s="156">
        <v>25</v>
      </c>
      <c r="G28" s="156">
        <v>50</v>
      </c>
      <c r="H28" s="156">
        <v>150</v>
      </c>
      <c r="I28" s="156">
        <v>190</v>
      </c>
      <c r="J28" s="156">
        <v>200</v>
      </c>
      <c r="K28" s="156">
        <v>220</v>
      </c>
      <c r="L28" s="156">
        <v>225</v>
      </c>
      <c r="M28" s="156">
        <v>260</v>
      </c>
      <c r="N28" s="156">
        <v>290</v>
      </c>
      <c r="O28" s="156">
        <v>320</v>
      </c>
      <c r="P28" s="170">
        <f t="shared" si="4"/>
        <v>1944</v>
      </c>
      <c r="R28" s="176"/>
      <c r="S28" s="176"/>
      <c r="T28" s="176"/>
      <c r="U28" s="175"/>
      <c r="V28" s="115">
        <v>0</v>
      </c>
      <c r="W28" s="176"/>
      <c r="X28" s="176"/>
      <c r="Y28" s="175"/>
      <c r="Z28" s="175"/>
      <c r="AA28" s="154"/>
    </row>
    <row r="29" spans="2:27" ht="15">
      <c r="B29" s="174" t="s">
        <v>172</v>
      </c>
      <c r="C29" s="156">
        <v>0</v>
      </c>
      <c r="D29" s="156">
        <v>4</v>
      </c>
      <c r="E29" s="156">
        <v>10</v>
      </c>
      <c r="F29" s="156">
        <v>25</v>
      </c>
      <c r="G29" s="156">
        <v>50</v>
      </c>
      <c r="H29" s="156">
        <v>150</v>
      </c>
      <c r="I29" s="156">
        <v>190</v>
      </c>
      <c r="J29" s="156">
        <v>200</v>
      </c>
      <c r="K29" s="156">
        <v>220</v>
      </c>
      <c r="L29" s="156">
        <v>225</v>
      </c>
      <c r="M29" s="156">
        <v>260</v>
      </c>
      <c r="N29" s="156">
        <v>290</v>
      </c>
      <c r="O29" s="156">
        <v>320</v>
      </c>
      <c r="P29" s="170">
        <f t="shared" si="4"/>
        <v>1944</v>
      </c>
      <c r="R29" s="176"/>
      <c r="S29" s="176"/>
      <c r="T29" s="176"/>
      <c r="U29" s="175"/>
      <c r="V29" s="115">
        <v>0</v>
      </c>
      <c r="W29" s="176"/>
      <c r="X29" s="176"/>
      <c r="Y29" s="175"/>
      <c r="Z29" s="175"/>
      <c r="AA29" s="154"/>
    </row>
    <row r="30" spans="2:27" ht="15">
      <c r="B30" s="174" t="s">
        <v>171</v>
      </c>
      <c r="C30" s="156">
        <v>0</v>
      </c>
      <c r="D30" s="156">
        <v>4</v>
      </c>
      <c r="E30" s="156">
        <v>10</v>
      </c>
      <c r="F30" s="156">
        <v>25</v>
      </c>
      <c r="G30" s="156">
        <v>50</v>
      </c>
      <c r="H30" s="156">
        <v>150</v>
      </c>
      <c r="I30" s="156">
        <v>190</v>
      </c>
      <c r="J30" s="156">
        <v>200</v>
      </c>
      <c r="K30" s="156">
        <v>220</v>
      </c>
      <c r="L30" s="156">
        <v>225</v>
      </c>
      <c r="M30" s="156">
        <v>260</v>
      </c>
      <c r="N30" s="156">
        <v>290</v>
      </c>
      <c r="O30" s="156">
        <v>320</v>
      </c>
      <c r="P30" s="170">
        <f t="shared" si="4"/>
        <v>1944</v>
      </c>
      <c r="R30" s="176"/>
      <c r="S30" s="176"/>
      <c r="T30" s="176"/>
      <c r="U30" s="175"/>
      <c r="V30" s="177">
        <v>0</v>
      </c>
      <c r="W30" s="176"/>
      <c r="X30" s="176"/>
      <c r="Y30" s="175"/>
      <c r="Z30" s="175"/>
      <c r="AA30" s="154"/>
    </row>
    <row r="31" spans="2:27" ht="15">
      <c r="B31" s="174" t="s">
        <v>170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0">
        <f t="shared" si="4"/>
        <v>0</v>
      </c>
      <c r="R31" s="172"/>
      <c r="S31" s="172"/>
      <c r="T31" s="172"/>
      <c r="U31" s="172"/>
      <c r="V31" s="172"/>
      <c r="W31" s="172"/>
      <c r="X31" s="172"/>
      <c r="Y31" s="172"/>
      <c r="Z31" s="172"/>
      <c r="AA31" s="172"/>
    </row>
    <row r="32" spans="2:29" ht="15">
      <c r="B32" s="171" t="s">
        <v>169</v>
      </c>
      <c r="C32" s="156">
        <v>0</v>
      </c>
      <c r="D32" s="156">
        <v>3.6</v>
      </c>
      <c r="E32" s="156">
        <v>9</v>
      </c>
      <c r="F32" s="156">
        <v>22.5</v>
      </c>
      <c r="G32" s="156">
        <v>45</v>
      </c>
      <c r="H32" s="156">
        <v>135</v>
      </c>
      <c r="I32" s="156">
        <v>171</v>
      </c>
      <c r="J32" s="156">
        <v>180</v>
      </c>
      <c r="K32" s="156">
        <v>198</v>
      </c>
      <c r="L32" s="156">
        <v>202.5</v>
      </c>
      <c r="M32" s="156">
        <v>234</v>
      </c>
      <c r="N32" s="156">
        <v>261</v>
      </c>
      <c r="O32" s="156">
        <v>288</v>
      </c>
      <c r="P32" s="170">
        <f t="shared" si="4"/>
        <v>1749.6</v>
      </c>
      <c r="R32" s="169"/>
      <c r="S32" s="169"/>
      <c r="T32" s="169"/>
      <c r="U32" s="168"/>
      <c r="V32" s="82">
        <v>0</v>
      </c>
      <c r="W32" s="169"/>
      <c r="X32" s="169"/>
      <c r="Y32" s="168"/>
      <c r="Z32" s="168"/>
      <c r="AA32" s="154"/>
      <c r="AC32" s="153"/>
    </row>
    <row r="33" spans="1:28" ht="15" hidden="1">
      <c r="A33" s="63"/>
      <c r="B33" s="152" t="s">
        <v>168</v>
      </c>
      <c r="C33" s="151">
        <f aca="true" t="shared" si="5" ref="C33:P33">SUM(C27:C32)</f>
        <v>0</v>
      </c>
      <c r="D33" s="150">
        <f t="shared" si="5"/>
        <v>19.6</v>
      </c>
      <c r="E33" s="150">
        <f t="shared" si="5"/>
        <v>49</v>
      </c>
      <c r="F33" s="150">
        <f t="shared" si="5"/>
        <v>122.5</v>
      </c>
      <c r="G33" s="150">
        <f t="shared" si="5"/>
        <v>245</v>
      </c>
      <c r="H33" s="150">
        <f t="shared" si="5"/>
        <v>735</v>
      </c>
      <c r="I33" s="150">
        <f t="shared" si="5"/>
        <v>931</v>
      </c>
      <c r="J33" s="150">
        <f t="shared" si="5"/>
        <v>980</v>
      </c>
      <c r="K33" s="150">
        <f t="shared" si="5"/>
        <v>1078</v>
      </c>
      <c r="L33" s="150">
        <f t="shared" si="5"/>
        <v>1102.5</v>
      </c>
      <c r="M33" s="150">
        <f t="shared" si="5"/>
        <v>1274</v>
      </c>
      <c r="N33" s="150">
        <f t="shared" si="5"/>
        <v>1421</v>
      </c>
      <c r="O33" s="150">
        <f t="shared" si="5"/>
        <v>1568</v>
      </c>
      <c r="P33" s="149">
        <f t="shared" si="5"/>
        <v>9525.6</v>
      </c>
      <c r="Q33" s="167"/>
      <c r="R33" s="166">
        <f aca="true" t="shared" si="6" ref="R33:AA33">SUM(R27:R32)</f>
        <v>0</v>
      </c>
      <c r="S33" s="166">
        <f t="shared" si="6"/>
        <v>0</v>
      </c>
      <c r="T33" s="166">
        <f t="shared" si="6"/>
        <v>0</v>
      </c>
      <c r="U33" s="166">
        <f t="shared" si="6"/>
        <v>0</v>
      </c>
      <c r="V33" s="166">
        <f t="shared" si="6"/>
        <v>0</v>
      </c>
      <c r="W33" s="166">
        <f t="shared" si="6"/>
        <v>0</v>
      </c>
      <c r="X33" s="166">
        <f t="shared" si="6"/>
        <v>0</v>
      </c>
      <c r="Y33" s="166">
        <f t="shared" si="6"/>
        <v>0</v>
      </c>
      <c r="Z33" s="166">
        <f t="shared" si="6"/>
        <v>0</v>
      </c>
      <c r="AA33" s="166">
        <f t="shared" si="6"/>
        <v>0</v>
      </c>
      <c r="AB33" s="63"/>
    </row>
    <row r="34" spans="3:22" ht="15"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V34" s="160"/>
    </row>
    <row r="35" spans="2:22" ht="15">
      <c r="B35" s="1" t="s">
        <v>222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V35" s="160"/>
    </row>
    <row r="36" spans="2:18" ht="15">
      <c r="B36" s="180" t="s">
        <v>181</v>
      </c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79">
        <f aca="true" t="shared" si="7" ref="P36:P41">SUM(C36:O36)</f>
        <v>0</v>
      </c>
      <c r="R36" s="120"/>
    </row>
    <row r="37" spans="2:18" ht="15">
      <c r="B37" s="174" t="s">
        <v>180</v>
      </c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70">
        <f t="shared" si="7"/>
        <v>0</v>
      </c>
      <c r="R37" s="120"/>
    </row>
    <row r="38" spans="2:18" ht="15">
      <c r="B38" s="174" t="s">
        <v>179</v>
      </c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70">
        <f t="shared" si="7"/>
        <v>0</v>
      </c>
      <c r="R38" s="120"/>
    </row>
    <row r="39" spans="2:18" ht="15">
      <c r="B39" s="174" t="s">
        <v>178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70">
        <f t="shared" si="7"/>
        <v>0</v>
      </c>
      <c r="R39" s="120"/>
    </row>
    <row r="40" spans="2:18" ht="15">
      <c r="B40" s="174" t="s">
        <v>177</v>
      </c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70">
        <f t="shared" si="7"/>
        <v>0</v>
      </c>
      <c r="R40" s="120"/>
    </row>
    <row r="41" spans="2:29" ht="15">
      <c r="B41" s="171" t="s">
        <v>176</v>
      </c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4">
        <f t="shared" si="7"/>
        <v>0</v>
      </c>
      <c r="R41" s="120"/>
      <c r="AC41" s="153"/>
    </row>
    <row r="42" spans="19:26" ht="15">
      <c r="S42" s="12"/>
      <c r="T42" s="12"/>
      <c r="U42" s="12"/>
      <c r="V42" s="187"/>
      <c r="W42" s="12"/>
      <c r="X42" s="12"/>
      <c r="Y42" s="12"/>
      <c r="Z42" s="12"/>
    </row>
    <row r="43" spans="19:26" ht="15">
      <c r="S43" s="12"/>
      <c r="T43" s="12"/>
      <c r="U43" s="12"/>
      <c r="V43" s="187"/>
      <c r="W43" s="12"/>
      <c r="X43" s="12"/>
      <c r="Y43" s="12"/>
      <c r="Z43" s="12"/>
    </row>
    <row r="44" spans="2:22" ht="15">
      <c r="B44" s="1" t="s">
        <v>221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V44" s="160"/>
    </row>
    <row r="45" spans="2:27" ht="15">
      <c r="B45" s="180" t="s">
        <v>173</v>
      </c>
      <c r="C45" s="156">
        <v>0</v>
      </c>
      <c r="D45" s="156">
        <v>1.1</v>
      </c>
      <c r="E45" s="156">
        <v>2.8</v>
      </c>
      <c r="F45" s="156">
        <v>7.1</v>
      </c>
      <c r="G45" s="156">
        <v>14.2</v>
      </c>
      <c r="H45" s="156">
        <v>42.5</v>
      </c>
      <c r="I45" s="156">
        <v>53.8</v>
      </c>
      <c r="J45" s="156">
        <v>56.7</v>
      </c>
      <c r="K45" s="156">
        <v>62.3</v>
      </c>
      <c r="L45" s="156">
        <v>63.8</v>
      </c>
      <c r="M45" s="156">
        <v>73.7</v>
      </c>
      <c r="N45" s="156">
        <v>82.2</v>
      </c>
      <c r="O45" s="156">
        <v>90.7</v>
      </c>
      <c r="P45" s="179">
        <f aca="true" t="shared" si="8" ref="P45:P50">SUM(C45:O45)</f>
        <v>550.9</v>
      </c>
      <c r="R45" s="176"/>
      <c r="S45" s="176"/>
      <c r="T45" s="176"/>
      <c r="U45" s="175"/>
      <c r="V45" s="82">
        <v>0</v>
      </c>
      <c r="W45" s="176"/>
      <c r="X45" s="176"/>
      <c r="Y45" s="175"/>
      <c r="Z45" s="175"/>
      <c r="AA45" s="154"/>
    </row>
    <row r="46" spans="2:27" ht="15">
      <c r="B46" s="174" t="s">
        <v>7</v>
      </c>
      <c r="C46" s="156">
        <v>0</v>
      </c>
      <c r="D46" s="156">
        <v>1.1</v>
      </c>
      <c r="E46" s="156">
        <v>2.8</v>
      </c>
      <c r="F46" s="156">
        <v>7.1</v>
      </c>
      <c r="G46" s="156">
        <v>14.2</v>
      </c>
      <c r="H46" s="156">
        <v>42.5</v>
      </c>
      <c r="I46" s="156">
        <v>53.8</v>
      </c>
      <c r="J46" s="156">
        <v>56.7</v>
      </c>
      <c r="K46" s="156">
        <v>62.3</v>
      </c>
      <c r="L46" s="156">
        <v>63.8</v>
      </c>
      <c r="M46" s="156">
        <v>73.7</v>
      </c>
      <c r="N46" s="156">
        <v>82.2</v>
      </c>
      <c r="O46" s="156">
        <v>90.7</v>
      </c>
      <c r="P46" s="170">
        <f t="shared" si="8"/>
        <v>550.9</v>
      </c>
      <c r="R46" s="176"/>
      <c r="S46" s="176"/>
      <c r="T46" s="176"/>
      <c r="U46" s="175"/>
      <c r="V46" s="115">
        <v>0</v>
      </c>
      <c r="W46" s="176"/>
      <c r="X46" s="176"/>
      <c r="Y46" s="175"/>
      <c r="Z46" s="175"/>
      <c r="AA46" s="154"/>
    </row>
    <row r="47" spans="2:27" ht="15">
      <c r="B47" s="174" t="s">
        <v>172</v>
      </c>
      <c r="C47" s="156">
        <v>0</v>
      </c>
      <c r="D47" s="156">
        <v>1.1</v>
      </c>
      <c r="E47" s="156">
        <v>2.8</v>
      </c>
      <c r="F47" s="156">
        <v>7.1</v>
      </c>
      <c r="G47" s="156">
        <v>14.2</v>
      </c>
      <c r="H47" s="156">
        <v>42.5</v>
      </c>
      <c r="I47" s="156">
        <v>53.8</v>
      </c>
      <c r="J47" s="156">
        <v>56.7</v>
      </c>
      <c r="K47" s="156">
        <v>62.3</v>
      </c>
      <c r="L47" s="156">
        <v>63.8</v>
      </c>
      <c r="M47" s="156">
        <v>73.7</v>
      </c>
      <c r="N47" s="156">
        <v>82.2</v>
      </c>
      <c r="O47" s="156">
        <v>90.7</v>
      </c>
      <c r="P47" s="170">
        <f t="shared" si="8"/>
        <v>550.9</v>
      </c>
      <c r="R47" s="176"/>
      <c r="S47" s="176"/>
      <c r="T47" s="176"/>
      <c r="U47" s="175"/>
      <c r="V47" s="115">
        <v>0</v>
      </c>
      <c r="W47" s="176"/>
      <c r="X47" s="176"/>
      <c r="Y47" s="175"/>
      <c r="Z47" s="175"/>
      <c r="AA47" s="154"/>
    </row>
    <row r="48" spans="2:27" ht="15">
      <c r="B48" s="174" t="s">
        <v>171</v>
      </c>
      <c r="C48" s="156">
        <v>0</v>
      </c>
      <c r="D48" s="156">
        <v>1.3</v>
      </c>
      <c r="E48" s="156">
        <v>3.3</v>
      </c>
      <c r="F48" s="156">
        <v>8.3</v>
      </c>
      <c r="G48" s="156">
        <v>16.7</v>
      </c>
      <c r="H48" s="156">
        <v>50</v>
      </c>
      <c r="I48" s="156">
        <v>63.3</v>
      </c>
      <c r="J48" s="156">
        <v>66.7</v>
      </c>
      <c r="K48" s="156">
        <v>73.3</v>
      </c>
      <c r="L48" s="156">
        <v>75</v>
      </c>
      <c r="M48" s="156">
        <v>86.7</v>
      </c>
      <c r="N48" s="156">
        <v>96.7</v>
      </c>
      <c r="O48" s="156">
        <v>106.7</v>
      </c>
      <c r="P48" s="170">
        <f t="shared" si="8"/>
        <v>648</v>
      </c>
      <c r="R48" s="176"/>
      <c r="S48" s="176"/>
      <c r="T48" s="176"/>
      <c r="U48" s="175"/>
      <c r="V48" s="177">
        <v>0</v>
      </c>
      <c r="W48" s="176"/>
      <c r="X48" s="176"/>
      <c r="Y48" s="175"/>
      <c r="Z48" s="175"/>
      <c r="AA48" s="154"/>
    </row>
    <row r="49" spans="2:27" ht="15">
      <c r="B49" s="174" t="s">
        <v>170</v>
      </c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0">
        <f t="shared" si="8"/>
        <v>0</v>
      </c>
      <c r="R49" s="172"/>
      <c r="S49" s="172"/>
      <c r="T49" s="172"/>
      <c r="U49" s="172"/>
      <c r="V49" s="172"/>
      <c r="W49" s="172"/>
      <c r="X49" s="172"/>
      <c r="Y49" s="172"/>
      <c r="Z49" s="172"/>
      <c r="AA49" s="172"/>
    </row>
    <row r="50" spans="2:29" ht="15">
      <c r="B50" s="171" t="s">
        <v>169</v>
      </c>
      <c r="C50" s="156">
        <v>0</v>
      </c>
      <c r="D50" s="156">
        <v>1.1</v>
      </c>
      <c r="E50" s="156">
        <v>2.8</v>
      </c>
      <c r="F50" s="156">
        <v>7.1</v>
      </c>
      <c r="G50" s="156">
        <v>14.2</v>
      </c>
      <c r="H50" s="156">
        <v>42.5</v>
      </c>
      <c r="I50" s="156">
        <v>53.8</v>
      </c>
      <c r="J50" s="156">
        <v>56.7</v>
      </c>
      <c r="K50" s="156">
        <v>62.3</v>
      </c>
      <c r="L50" s="156">
        <v>63.8</v>
      </c>
      <c r="M50" s="156">
        <v>73.7</v>
      </c>
      <c r="N50" s="156">
        <v>82.2</v>
      </c>
      <c r="O50" s="156">
        <v>90.7</v>
      </c>
      <c r="P50" s="170">
        <f t="shared" si="8"/>
        <v>550.9</v>
      </c>
      <c r="R50" s="169"/>
      <c r="S50" s="169"/>
      <c r="T50" s="169"/>
      <c r="U50" s="168"/>
      <c r="V50" s="82">
        <v>0</v>
      </c>
      <c r="W50" s="169"/>
      <c r="X50" s="169"/>
      <c r="Y50" s="168"/>
      <c r="Z50" s="168"/>
      <c r="AA50" s="154"/>
      <c r="AC50" s="153"/>
    </row>
    <row r="51" spans="1:28" ht="15" hidden="1">
      <c r="A51" s="63"/>
      <c r="B51" s="152" t="s">
        <v>168</v>
      </c>
      <c r="C51" s="151">
        <f aca="true" t="shared" si="9" ref="C51:O51">SUM(C45:C50)</f>
        <v>0</v>
      </c>
      <c r="D51" s="150">
        <f t="shared" si="9"/>
        <v>5.700000000000001</v>
      </c>
      <c r="E51" s="150">
        <f t="shared" si="9"/>
        <v>14.5</v>
      </c>
      <c r="F51" s="150">
        <f t="shared" si="9"/>
        <v>36.699999999999996</v>
      </c>
      <c r="G51" s="150">
        <f t="shared" si="9"/>
        <v>73.5</v>
      </c>
      <c r="H51" s="150">
        <f t="shared" si="9"/>
        <v>220</v>
      </c>
      <c r="I51" s="150">
        <f t="shared" si="9"/>
        <v>278.5</v>
      </c>
      <c r="J51" s="150">
        <f t="shared" si="9"/>
        <v>293.5</v>
      </c>
      <c r="K51" s="150">
        <f t="shared" si="9"/>
        <v>322.5</v>
      </c>
      <c r="L51" s="150">
        <f t="shared" si="9"/>
        <v>330.2</v>
      </c>
      <c r="M51" s="150">
        <f t="shared" si="9"/>
        <v>381.5</v>
      </c>
      <c r="N51" s="150">
        <f t="shared" si="9"/>
        <v>425.5</v>
      </c>
      <c r="O51" s="150">
        <f t="shared" si="9"/>
        <v>469.5</v>
      </c>
      <c r="P51" s="149">
        <f>SUM(P43:P50)</f>
        <v>2851.6</v>
      </c>
      <c r="Q51" s="167"/>
      <c r="R51" s="166">
        <f aca="true" t="shared" si="10" ref="R51:AA51">SUM(R45:R50)</f>
        <v>0</v>
      </c>
      <c r="S51" s="166">
        <f t="shared" si="10"/>
        <v>0</v>
      </c>
      <c r="T51" s="166">
        <f t="shared" si="10"/>
        <v>0</v>
      </c>
      <c r="U51" s="166">
        <f t="shared" si="10"/>
        <v>0</v>
      </c>
      <c r="V51" s="166">
        <f t="shared" si="10"/>
        <v>0</v>
      </c>
      <c r="W51" s="166">
        <f t="shared" si="10"/>
        <v>0</v>
      </c>
      <c r="X51" s="166">
        <f t="shared" si="10"/>
        <v>0</v>
      </c>
      <c r="Y51" s="166">
        <f t="shared" si="10"/>
        <v>0</v>
      </c>
      <c r="Z51" s="166">
        <f t="shared" si="10"/>
        <v>0</v>
      </c>
      <c r="AA51" s="166">
        <f t="shared" si="10"/>
        <v>0</v>
      </c>
      <c r="AB51" s="63"/>
    </row>
    <row r="52" spans="3:22" ht="15"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V52" s="160"/>
    </row>
    <row r="53" spans="2:22" ht="15">
      <c r="B53" s="1" t="s">
        <v>220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V53" s="160"/>
    </row>
    <row r="54" spans="2:18" ht="15">
      <c r="B54" s="180" t="s">
        <v>181</v>
      </c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79">
        <f aca="true" t="shared" si="11" ref="P54:P59">SUM(C54:O54)</f>
        <v>0</v>
      </c>
      <c r="R54" s="120"/>
    </row>
    <row r="55" spans="2:18" ht="15">
      <c r="B55" s="174" t="s">
        <v>180</v>
      </c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70">
        <f t="shared" si="11"/>
        <v>0</v>
      </c>
      <c r="R55" s="120"/>
    </row>
    <row r="56" spans="2:18" ht="15">
      <c r="B56" s="174" t="s">
        <v>179</v>
      </c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70">
        <f t="shared" si="11"/>
        <v>0</v>
      </c>
      <c r="R56" s="120"/>
    </row>
    <row r="57" spans="2:18" ht="15">
      <c r="B57" s="174" t="s">
        <v>178</v>
      </c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70">
        <f t="shared" si="11"/>
        <v>0</v>
      </c>
      <c r="R57" s="120"/>
    </row>
    <row r="58" spans="2:18" ht="15">
      <c r="B58" s="174" t="s">
        <v>177</v>
      </c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70">
        <f t="shared" si="11"/>
        <v>0</v>
      </c>
      <c r="R58" s="120"/>
    </row>
    <row r="59" spans="2:29" ht="15">
      <c r="B59" s="171" t="s">
        <v>176</v>
      </c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4">
        <f t="shared" si="11"/>
        <v>0</v>
      </c>
      <c r="R59" s="120"/>
      <c r="AC59" s="153"/>
    </row>
    <row r="60" spans="19:26" ht="15">
      <c r="S60" s="12"/>
      <c r="T60" s="12"/>
      <c r="U60" s="12"/>
      <c r="V60" s="187"/>
      <c r="W60" s="12"/>
      <c r="X60" s="12"/>
      <c r="Y60" s="12"/>
      <c r="Z60" s="12"/>
    </row>
    <row r="61" spans="19:26" ht="15">
      <c r="S61" s="12"/>
      <c r="T61" s="12"/>
      <c r="U61" s="12"/>
      <c r="V61" s="187"/>
      <c r="W61" s="12"/>
      <c r="X61" s="12"/>
      <c r="Y61" s="12"/>
      <c r="Z61" s="12"/>
    </row>
    <row r="62" spans="2:22" ht="15">
      <c r="B62" s="1" t="s">
        <v>219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V62" s="160"/>
    </row>
    <row r="63" spans="2:27" ht="15">
      <c r="B63" s="180" t="s">
        <v>173</v>
      </c>
      <c r="C63" s="156">
        <v>3.6</v>
      </c>
      <c r="D63" s="156">
        <v>4</v>
      </c>
      <c r="E63" s="156">
        <v>9.9</v>
      </c>
      <c r="F63" s="156">
        <v>24.8</v>
      </c>
      <c r="G63" s="156">
        <v>49.5</v>
      </c>
      <c r="H63" s="156">
        <v>148.5</v>
      </c>
      <c r="I63" s="156">
        <v>188.1</v>
      </c>
      <c r="J63" s="156">
        <v>198</v>
      </c>
      <c r="K63" s="156">
        <v>217.8</v>
      </c>
      <c r="L63" s="156">
        <v>222.8</v>
      </c>
      <c r="M63" s="156">
        <v>257.4</v>
      </c>
      <c r="N63" s="156">
        <v>287.1</v>
      </c>
      <c r="O63" s="156">
        <v>316.8</v>
      </c>
      <c r="P63" s="179">
        <f aca="true" t="shared" si="12" ref="P63:P68">SUM(C63:O63)</f>
        <v>1928.3</v>
      </c>
      <c r="R63" s="176"/>
      <c r="S63" s="176"/>
      <c r="T63" s="176"/>
      <c r="U63" s="175"/>
      <c r="V63" s="82">
        <v>0</v>
      </c>
      <c r="W63" s="176"/>
      <c r="X63" s="176"/>
      <c r="Y63" s="175"/>
      <c r="Z63" s="175"/>
      <c r="AA63" s="154"/>
    </row>
    <row r="64" spans="2:27" ht="15">
      <c r="B64" s="174" t="s">
        <v>7</v>
      </c>
      <c r="C64" s="156">
        <v>3.6</v>
      </c>
      <c r="D64" s="156">
        <v>4</v>
      </c>
      <c r="E64" s="156">
        <v>9.9</v>
      </c>
      <c r="F64" s="156">
        <v>24.8</v>
      </c>
      <c r="G64" s="156">
        <v>49.5</v>
      </c>
      <c r="H64" s="156">
        <v>148.5</v>
      </c>
      <c r="I64" s="156">
        <v>188.1</v>
      </c>
      <c r="J64" s="156">
        <v>198</v>
      </c>
      <c r="K64" s="156">
        <v>217.8</v>
      </c>
      <c r="L64" s="156">
        <v>222.8</v>
      </c>
      <c r="M64" s="156">
        <v>257.4</v>
      </c>
      <c r="N64" s="156">
        <v>287.1</v>
      </c>
      <c r="O64" s="156">
        <v>316.8</v>
      </c>
      <c r="P64" s="170">
        <f t="shared" si="12"/>
        <v>1928.3</v>
      </c>
      <c r="R64" s="176"/>
      <c r="S64" s="176"/>
      <c r="T64" s="176"/>
      <c r="U64" s="175"/>
      <c r="V64" s="115">
        <v>0</v>
      </c>
      <c r="W64" s="176"/>
      <c r="X64" s="176"/>
      <c r="Y64" s="175"/>
      <c r="Z64" s="175"/>
      <c r="AA64" s="154"/>
    </row>
    <row r="65" spans="2:27" ht="15">
      <c r="B65" s="174" t="s">
        <v>172</v>
      </c>
      <c r="C65" s="156">
        <v>3.6</v>
      </c>
      <c r="D65" s="156">
        <v>4</v>
      </c>
      <c r="E65" s="156">
        <v>9.9</v>
      </c>
      <c r="F65" s="156">
        <v>24.8</v>
      </c>
      <c r="G65" s="156">
        <v>49.5</v>
      </c>
      <c r="H65" s="156">
        <v>148.5</v>
      </c>
      <c r="I65" s="156">
        <v>188.1</v>
      </c>
      <c r="J65" s="156">
        <v>198</v>
      </c>
      <c r="K65" s="156">
        <v>217.8</v>
      </c>
      <c r="L65" s="156">
        <v>222.8</v>
      </c>
      <c r="M65" s="156">
        <v>257.4</v>
      </c>
      <c r="N65" s="156">
        <v>287.1</v>
      </c>
      <c r="O65" s="156">
        <v>316.8</v>
      </c>
      <c r="P65" s="170">
        <f t="shared" si="12"/>
        <v>1928.3</v>
      </c>
      <c r="R65" s="176"/>
      <c r="S65" s="176"/>
      <c r="T65" s="176"/>
      <c r="U65" s="175"/>
      <c r="V65" s="115">
        <v>0</v>
      </c>
      <c r="W65" s="176"/>
      <c r="X65" s="176"/>
      <c r="Y65" s="175"/>
      <c r="Z65" s="175"/>
      <c r="AA65" s="154"/>
    </row>
    <row r="66" spans="2:27" ht="15">
      <c r="B66" s="174" t="s">
        <v>171</v>
      </c>
      <c r="C66" s="156">
        <v>4</v>
      </c>
      <c r="D66" s="156">
        <v>4.4</v>
      </c>
      <c r="E66" s="156">
        <v>11</v>
      </c>
      <c r="F66" s="156">
        <v>27.5</v>
      </c>
      <c r="G66" s="156">
        <v>55</v>
      </c>
      <c r="H66" s="156">
        <v>165</v>
      </c>
      <c r="I66" s="156">
        <v>209</v>
      </c>
      <c r="J66" s="156">
        <v>220</v>
      </c>
      <c r="K66" s="156">
        <v>242</v>
      </c>
      <c r="L66" s="156">
        <v>247.5</v>
      </c>
      <c r="M66" s="156">
        <v>286</v>
      </c>
      <c r="N66" s="156">
        <v>319</v>
      </c>
      <c r="O66" s="156">
        <v>352</v>
      </c>
      <c r="P66" s="170">
        <f t="shared" si="12"/>
        <v>2142.4</v>
      </c>
      <c r="R66" s="176"/>
      <c r="S66" s="176"/>
      <c r="T66" s="176"/>
      <c r="U66" s="175"/>
      <c r="V66" s="177">
        <v>0</v>
      </c>
      <c r="W66" s="176"/>
      <c r="X66" s="176"/>
      <c r="Y66" s="175"/>
      <c r="Z66" s="175"/>
      <c r="AA66" s="154"/>
    </row>
    <row r="67" spans="2:27" ht="15">
      <c r="B67" s="174" t="s">
        <v>170</v>
      </c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0">
        <f t="shared" si="12"/>
        <v>0</v>
      </c>
      <c r="R67" s="172"/>
      <c r="S67" s="172"/>
      <c r="T67" s="172"/>
      <c r="U67" s="172"/>
      <c r="V67" s="172"/>
      <c r="W67" s="172"/>
      <c r="X67" s="172"/>
      <c r="Y67" s="172"/>
      <c r="Z67" s="172"/>
      <c r="AA67" s="172"/>
    </row>
    <row r="68" spans="2:29" ht="15">
      <c r="B68" s="171" t="s">
        <v>169</v>
      </c>
      <c r="C68" s="156">
        <v>3.6</v>
      </c>
      <c r="D68" s="156">
        <v>4</v>
      </c>
      <c r="E68" s="156">
        <v>9.9</v>
      </c>
      <c r="F68" s="156">
        <v>24.8</v>
      </c>
      <c r="G68" s="156">
        <v>49.5</v>
      </c>
      <c r="H68" s="156">
        <v>148.5</v>
      </c>
      <c r="I68" s="156">
        <v>188.1</v>
      </c>
      <c r="J68" s="156">
        <v>198</v>
      </c>
      <c r="K68" s="156">
        <v>217.8</v>
      </c>
      <c r="L68" s="156">
        <v>222.8</v>
      </c>
      <c r="M68" s="156">
        <v>257.4</v>
      </c>
      <c r="N68" s="156">
        <v>287.1</v>
      </c>
      <c r="O68" s="156">
        <v>316.8</v>
      </c>
      <c r="P68" s="170">
        <f t="shared" si="12"/>
        <v>1928.3</v>
      </c>
      <c r="R68" s="169"/>
      <c r="S68" s="169"/>
      <c r="T68" s="169"/>
      <c r="U68" s="168"/>
      <c r="V68" s="82">
        <v>0</v>
      </c>
      <c r="W68" s="169"/>
      <c r="X68" s="169"/>
      <c r="Y68" s="168"/>
      <c r="Z68" s="168"/>
      <c r="AA68" s="154"/>
      <c r="AC68" s="153"/>
    </row>
    <row r="69" spans="1:28" ht="15" hidden="1">
      <c r="A69" s="63"/>
      <c r="B69" s="152" t="s">
        <v>168</v>
      </c>
      <c r="C69" s="151">
        <f aca="true" t="shared" si="13" ref="C69:P69">SUM(C63:C68)</f>
        <v>18.400000000000002</v>
      </c>
      <c r="D69" s="150">
        <f t="shared" si="13"/>
        <v>20.4</v>
      </c>
      <c r="E69" s="150">
        <f t="shared" si="13"/>
        <v>50.6</v>
      </c>
      <c r="F69" s="150">
        <f t="shared" si="13"/>
        <v>126.7</v>
      </c>
      <c r="G69" s="150">
        <f t="shared" si="13"/>
        <v>253</v>
      </c>
      <c r="H69" s="150">
        <f t="shared" si="13"/>
        <v>759</v>
      </c>
      <c r="I69" s="150">
        <f t="shared" si="13"/>
        <v>961.4</v>
      </c>
      <c r="J69" s="150">
        <f t="shared" si="13"/>
        <v>1012</v>
      </c>
      <c r="K69" s="150">
        <f t="shared" si="13"/>
        <v>1113.2</v>
      </c>
      <c r="L69" s="150">
        <f t="shared" si="13"/>
        <v>1138.7</v>
      </c>
      <c r="M69" s="150">
        <f t="shared" si="13"/>
        <v>1315.6</v>
      </c>
      <c r="N69" s="150">
        <f t="shared" si="13"/>
        <v>1467.4</v>
      </c>
      <c r="O69" s="150">
        <f t="shared" si="13"/>
        <v>1619.2</v>
      </c>
      <c r="P69" s="149">
        <f t="shared" si="13"/>
        <v>9855.599999999999</v>
      </c>
      <c r="Q69" s="167"/>
      <c r="R69" s="166">
        <f aca="true" t="shared" si="14" ref="R69:AA69">SUM(R63:R68)</f>
        <v>0</v>
      </c>
      <c r="S69" s="166">
        <f t="shared" si="14"/>
        <v>0</v>
      </c>
      <c r="T69" s="166">
        <f t="shared" si="14"/>
        <v>0</v>
      </c>
      <c r="U69" s="166">
        <f t="shared" si="14"/>
        <v>0</v>
      </c>
      <c r="V69" s="166">
        <f t="shared" si="14"/>
        <v>0</v>
      </c>
      <c r="W69" s="166">
        <f t="shared" si="14"/>
        <v>0</v>
      </c>
      <c r="X69" s="166">
        <f t="shared" si="14"/>
        <v>0</v>
      </c>
      <c r="Y69" s="166">
        <f t="shared" si="14"/>
        <v>0</v>
      </c>
      <c r="Z69" s="166">
        <f t="shared" si="14"/>
        <v>0</v>
      </c>
      <c r="AA69" s="166">
        <f t="shared" si="14"/>
        <v>0</v>
      </c>
      <c r="AB69" s="63"/>
    </row>
    <row r="70" spans="3:22" ht="15"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V70" s="160"/>
    </row>
    <row r="71" spans="2:22" ht="15">
      <c r="B71" s="1" t="s">
        <v>218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V71" s="160"/>
    </row>
    <row r="72" spans="2:18" ht="15">
      <c r="B72" s="180" t="s">
        <v>181</v>
      </c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79">
        <f aca="true" t="shared" si="15" ref="P72:P77">SUM(C72:O72)</f>
        <v>0</v>
      </c>
      <c r="R72" s="120"/>
    </row>
    <row r="73" spans="2:18" ht="15">
      <c r="B73" s="174" t="s">
        <v>180</v>
      </c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70">
        <f t="shared" si="15"/>
        <v>0</v>
      </c>
      <c r="R73" s="120"/>
    </row>
    <row r="74" spans="2:18" ht="15">
      <c r="B74" s="174" t="s">
        <v>179</v>
      </c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70">
        <f t="shared" si="15"/>
        <v>0</v>
      </c>
      <c r="R74" s="120"/>
    </row>
    <row r="75" spans="2:18" ht="15">
      <c r="B75" s="174" t="s">
        <v>178</v>
      </c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70">
        <f t="shared" si="15"/>
        <v>0</v>
      </c>
      <c r="R75" s="120"/>
    </row>
    <row r="76" spans="2:18" ht="15">
      <c r="B76" s="174" t="s">
        <v>177</v>
      </c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70">
        <f t="shared" si="15"/>
        <v>0</v>
      </c>
      <c r="R76" s="120"/>
    </row>
    <row r="77" spans="2:29" ht="15">
      <c r="B77" s="171" t="s">
        <v>176</v>
      </c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4">
        <f t="shared" si="15"/>
        <v>0</v>
      </c>
      <c r="R77" s="120"/>
      <c r="AC77" s="153"/>
    </row>
    <row r="78" spans="19:26" ht="15">
      <c r="S78" s="12"/>
      <c r="T78" s="12"/>
      <c r="U78" s="12"/>
      <c r="V78" s="187"/>
      <c r="W78" s="12"/>
      <c r="X78" s="12"/>
      <c r="Y78" s="12"/>
      <c r="Z78" s="12"/>
    </row>
    <row r="79" spans="19:26" ht="15">
      <c r="S79" s="12"/>
      <c r="T79" s="12"/>
      <c r="U79" s="12"/>
      <c r="V79" s="187"/>
      <c r="W79" s="12"/>
      <c r="X79" s="12"/>
      <c r="Y79" s="12"/>
      <c r="Z79" s="12"/>
    </row>
    <row r="80" spans="2:22" ht="15">
      <c r="B80" s="1" t="s">
        <v>217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V80" s="160"/>
    </row>
    <row r="81" spans="2:27" ht="15">
      <c r="B81" s="180" t="s">
        <v>216</v>
      </c>
      <c r="C81" s="156">
        <v>200</v>
      </c>
      <c r="D81" s="156">
        <v>180</v>
      </c>
      <c r="E81" s="156">
        <v>170</v>
      </c>
      <c r="F81" s="156">
        <v>160</v>
      </c>
      <c r="G81" s="156">
        <v>150</v>
      </c>
      <c r="H81" s="156">
        <v>148.5</v>
      </c>
      <c r="I81" s="156">
        <v>188.1</v>
      </c>
      <c r="J81" s="156">
        <v>198</v>
      </c>
      <c r="K81" s="156">
        <v>217.8</v>
      </c>
      <c r="L81" s="156">
        <v>222.8</v>
      </c>
      <c r="M81" s="156">
        <v>257.4</v>
      </c>
      <c r="N81" s="156">
        <v>287.1</v>
      </c>
      <c r="O81" s="156">
        <v>316.8</v>
      </c>
      <c r="P81" s="179">
        <f aca="true" t="shared" si="16" ref="P81:P97">SUM(C81:O81)</f>
        <v>2696.5</v>
      </c>
      <c r="R81" s="176"/>
      <c r="S81" s="176"/>
      <c r="T81" s="176"/>
      <c r="U81" s="175"/>
      <c r="V81" s="82">
        <v>0</v>
      </c>
      <c r="W81" s="176"/>
      <c r="X81" s="176"/>
      <c r="Y81" s="175"/>
      <c r="Z81" s="175"/>
      <c r="AA81" s="154"/>
    </row>
    <row r="82" spans="2:27" ht="15">
      <c r="B82" s="174" t="s">
        <v>215</v>
      </c>
      <c r="C82" s="156">
        <v>275.8</v>
      </c>
      <c r="D82" s="156">
        <v>248.2</v>
      </c>
      <c r="E82" s="156">
        <v>234.4</v>
      </c>
      <c r="F82" s="156">
        <v>220.6</v>
      </c>
      <c r="G82" s="156">
        <v>206.8</v>
      </c>
      <c r="H82" s="156">
        <v>204.8</v>
      </c>
      <c r="I82" s="156">
        <v>259.4</v>
      </c>
      <c r="J82" s="156">
        <v>273</v>
      </c>
      <c r="K82" s="156">
        <v>300.3</v>
      </c>
      <c r="L82" s="156">
        <v>307.1</v>
      </c>
      <c r="M82" s="156">
        <v>354.9</v>
      </c>
      <c r="N82" s="156">
        <v>395.9</v>
      </c>
      <c r="O82" s="156">
        <v>436.8</v>
      </c>
      <c r="P82" s="170">
        <f t="shared" si="16"/>
        <v>3718.0000000000005</v>
      </c>
      <c r="R82" s="176"/>
      <c r="S82" s="176"/>
      <c r="T82" s="176"/>
      <c r="U82" s="175"/>
      <c r="V82" s="115">
        <v>0</v>
      </c>
      <c r="W82" s="176"/>
      <c r="X82" s="176"/>
      <c r="Y82" s="175"/>
      <c r="Z82" s="175"/>
      <c r="AA82" s="154"/>
    </row>
    <row r="83" spans="2:27" ht="15">
      <c r="B83" s="174" t="s">
        <v>214</v>
      </c>
      <c r="C83" s="156">
        <v>200</v>
      </c>
      <c r="D83" s="156">
        <v>180</v>
      </c>
      <c r="E83" s="156">
        <v>170</v>
      </c>
      <c r="F83" s="156">
        <v>160</v>
      </c>
      <c r="G83" s="156">
        <v>150</v>
      </c>
      <c r="H83" s="156">
        <v>148.5</v>
      </c>
      <c r="I83" s="156">
        <v>188.1</v>
      </c>
      <c r="J83" s="156">
        <v>198</v>
      </c>
      <c r="K83" s="156">
        <v>217.8</v>
      </c>
      <c r="L83" s="156">
        <v>222.8</v>
      </c>
      <c r="M83" s="156">
        <v>257.4</v>
      </c>
      <c r="N83" s="156">
        <v>287.1</v>
      </c>
      <c r="O83" s="156">
        <v>316.8</v>
      </c>
      <c r="P83" s="170">
        <f t="shared" si="16"/>
        <v>2696.5</v>
      </c>
      <c r="R83" s="176"/>
      <c r="S83" s="176"/>
      <c r="T83" s="176"/>
      <c r="U83" s="175"/>
      <c r="V83" s="115">
        <v>0</v>
      </c>
      <c r="W83" s="176"/>
      <c r="X83" s="176"/>
      <c r="Y83" s="175"/>
      <c r="Z83" s="175"/>
      <c r="AA83" s="154"/>
    </row>
    <row r="84" spans="2:27" ht="15">
      <c r="B84" s="174" t="s">
        <v>213</v>
      </c>
      <c r="C84" s="156">
        <v>303</v>
      </c>
      <c r="D84" s="156">
        <v>272.7</v>
      </c>
      <c r="E84" s="156">
        <v>257.6</v>
      </c>
      <c r="F84" s="156">
        <v>242.4</v>
      </c>
      <c r="G84" s="156">
        <v>227.3</v>
      </c>
      <c r="H84" s="156">
        <v>225</v>
      </c>
      <c r="I84" s="156">
        <v>285</v>
      </c>
      <c r="J84" s="156">
        <v>300</v>
      </c>
      <c r="K84" s="156">
        <v>330</v>
      </c>
      <c r="L84" s="156">
        <v>337.5</v>
      </c>
      <c r="M84" s="156">
        <v>390</v>
      </c>
      <c r="N84" s="156">
        <v>435</v>
      </c>
      <c r="O84" s="156">
        <v>480</v>
      </c>
      <c r="P84" s="170">
        <f t="shared" si="16"/>
        <v>4085.5</v>
      </c>
      <c r="R84" s="176"/>
      <c r="S84" s="176"/>
      <c r="T84" s="176"/>
      <c r="U84" s="175"/>
      <c r="V84" s="115">
        <v>0</v>
      </c>
      <c r="W84" s="176"/>
      <c r="X84" s="176"/>
      <c r="Y84" s="175"/>
      <c r="Z84" s="175"/>
      <c r="AA84" s="154"/>
    </row>
    <row r="85" spans="2:27" ht="15">
      <c r="B85" s="174" t="s">
        <v>212</v>
      </c>
      <c r="C85" s="156">
        <v>200</v>
      </c>
      <c r="D85" s="156">
        <v>180</v>
      </c>
      <c r="E85" s="156">
        <v>170</v>
      </c>
      <c r="F85" s="156">
        <v>160</v>
      </c>
      <c r="G85" s="156">
        <v>150</v>
      </c>
      <c r="H85" s="156">
        <v>148.5</v>
      </c>
      <c r="I85" s="156">
        <v>188.1</v>
      </c>
      <c r="J85" s="156">
        <v>198</v>
      </c>
      <c r="K85" s="156">
        <v>217.8</v>
      </c>
      <c r="L85" s="156">
        <v>222.8</v>
      </c>
      <c r="M85" s="156">
        <v>257.4</v>
      </c>
      <c r="N85" s="156">
        <v>287.1</v>
      </c>
      <c r="O85" s="156">
        <v>316.8</v>
      </c>
      <c r="P85" s="170">
        <f t="shared" si="16"/>
        <v>2696.5</v>
      </c>
      <c r="R85" s="176"/>
      <c r="S85" s="176"/>
      <c r="T85" s="176"/>
      <c r="U85" s="175"/>
      <c r="V85" s="115">
        <v>0</v>
      </c>
      <c r="W85" s="176"/>
      <c r="X85" s="176"/>
      <c r="Y85" s="175"/>
      <c r="Z85" s="175"/>
      <c r="AA85" s="154"/>
    </row>
    <row r="86" spans="2:27" ht="15">
      <c r="B86" s="174" t="s">
        <v>211</v>
      </c>
      <c r="C86" s="156">
        <v>2654.5</v>
      </c>
      <c r="D86" s="156">
        <v>2389.1</v>
      </c>
      <c r="E86" s="156">
        <v>2256.4</v>
      </c>
      <c r="F86" s="156">
        <v>2123.6</v>
      </c>
      <c r="G86" s="156">
        <v>1990.9</v>
      </c>
      <c r="H86" s="156">
        <v>1971</v>
      </c>
      <c r="I86" s="156">
        <v>2496.6</v>
      </c>
      <c r="J86" s="156">
        <v>2628</v>
      </c>
      <c r="K86" s="156">
        <v>2890.8</v>
      </c>
      <c r="L86" s="156">
        <v>2956.5</v>
      </c>
      <c r="M86" s="156">
        <v>3416.4</v>
      </c>
      <c r="N86" s="156">
        <v>3810.6</v>
      </c>
      <c r="O86" s="156">
        <v>4204.8</v>
      </c>
      <c r="P86" s="170">
        <f t="shared" si="16"/>
        <v>35789.2</v>
      </c>
      <c r="R86" s="176"/>
      <c r="S86" s="176"/>
      <c r="T86" s="176"/>
      <c r="U86" s="175"/>
      <c r="V86" s="115">
        <v>0</v>
      </c>
      <c r="W86" s="176"/>
      <c r="X86" s="176"/>
      <c r="Y86" s="175"/>
      <c r="Z86" s="175"/>
      <c r="AA86" s="154"/>
    </row>
    <row r="87" spans="2:27" ht="15">
      <c r="B87" s="174" t="s">
        <v>210</v>
      </c>
      <c r="C87" s="156">
        <v>509.1</v>
      </c>
      <c r="D87" s="156">
        <v>458.2</v>
      </c>
      <c r="E87" s="156">
        <v>432.7</v>
      </c>
      <c r="F87" s="156">
        <v>407.3</v>
      </c>
      <c r="G87" s="156">
        <v>381.8</v>
      </c>
      <c r="H87" s="156">
        <v>378</v>
      </c>
      <c r="I87" s="156">
        <v>478.8</v>
      </c>
      <c r="J87" s="156">
        <v>504</v>
      </c>
      <c r="K87" s="156">
        <v>554.4</v>
      </c>
      <c r="L87" s="156">
        <v>567</v>
      </c>
      <c r="M87" s="156">
        <v>655.2</v>
      </c>
      <c r="N87" s="156">
        <v>730.8</v>
      </c>
      <c r="O87" s="156">
        <v>806.4</v>
      </c>
      <c r="P87" s="170">
        <f t="shared" si="16"/>
        <v>6863.7</v>
      </c>
      <c r="R87" s="176"/>
      <c r="S87" s="176"/>
      <c r="T87" s="176"/>
      <c r="U87" s="175"/>
      <c r="V87" s="115">
        <v>0</v>
      </c>
      <c r="W87" s="176"/>
      <c r="X87" s="176"/>
      <c r="Y87" s="175"/>
      <c r="Z87" s="175"/>
      <c r="AA87" s="154"/>
    </row>
    <row r="88" spans="2:27" ht="15">
      <c r="B88" s="174" t="s">
        <v>209</v>
      </c>
      <c r="C88" s="156">
        <v>741.4</v>
      </c>
      <c r="D88" s="156">
        <v>667.3</v>
      </c>
      <c r="E88" s="156">
        <v>630.2</v>
      </c>
      <c r="F88" s="156">
        <v>593.1</v>
      </c>
      <c r="G88" s="156">
        <v>556.1</v>
      </c>
      <c r="H88" s="156">
        <v>550.5</v>
      </c>
      <c r="I88" s="156">
        <v>697.3</v>
      </c>
      <c r="J88" s="156">
        <v>734</v>
      </c>
      <c r="K88" s="156">
        <v>807.4</v>
      </c>
      <c r="L88" s="156">
        <v>825.8</v>
      </c>
      <c r="M88" s="156">
        <v>954.2</v>
      </c>
      <c r="N88" s="156">
        <v>1064.3</v>
      </c>
      <c r="O88" s="156">
        <v>1174.4</v>
      </c>
      <c r="P88" s="170">
        <f t="shared" si="16"/>
        <v>9995.999999999998</v>
      </c>
      <c r="R88" s="176"/>
      <c r="S88" s="176"/>
      <c r="T88" s="176"/>
      <c r="U88" s="175"/>
      <c r="V88" s="115">
        <v>0</v>
      </c>
      <c r="W88" s="176"/>
      <c r="X88" s="176"/>
      <c r="Y88" s="175"/>
      <c r="Z88" s="175"/>
      <c r="AA88" s="154"/>
    </row>
    <row r="89" spans="2:27" ht="15">
      <c r="B89" s="174" t="s">
        <v>208</v>
      </c>
      <c r="C89" s="156">
        <v>249.5</v>
      </c>
      <c r="D89" s="156">
        <v>224.5</v>
      </c>
      <c r="E89" s="156">
        <v>212.1</v>
      </c>
      <c r="F89" s="156">
        <v>199.6</v>
      </c>
      <c r="G89" s="156">
        <v>187.1</v>
      </c>
      <c r="H89" s="156">
        <v>185.3</v>
      </c>
      <c r="I89" s="156">
        <v>234.7</v>
      </c>
      <c r="J89" s="156">
        <v>247</v>
      </c>
      <c r="K89" s="156">
        <v>271.7</v>
      </c>
      <c r="L89" s="156">
        <v>277.9</v>
      </c>
      <c r="M89" s="156">
        <v>321.1</v>
      </c>
      <c r="N89" s="156">
        <v>358.2</v>
      </c>
      <c r="O89" s="156">
        <v>395.2</v>
      </c>
      <c r="P89" s="170">
        <f t="shared" si="16"/>
        <v>3363.8999999999996</v>
      </c>
      <c r="R89" s="176"/>
      <c r="S89" s="176"/>
      <c r="T89" s="176"/>
      <c r="U89" s="175"/>
      <c r="V89" s="115">
        <v>0</v>
      </c>
      <c r="W89" s="176"/>
      <c r="X89" s="176"/>
      <c r="Y89" s="175"/>
      <c r="Z89" s="175"/>
      <c r="AA89" s="154"/>
    </row>
    <row r="90" spans="2:27" ht="15">
      <c r="B90" s="174" t="s">
        <v>207</v>
      </c>
      <c r="C90" s="156">
        <v>1273.7</v>
      </c>
      <c r="D90" s="156">
        <v>1146.4</v>
      </c>
      <c r="E90" s="156">
        <v>1082.7</v>
      </c>
      <c r="F90" s="156">
        <v>1019</v>
      </c>
      <c r="G90" s="156">
        <v>955.3</v>
      </c>
      <c r="H90" s="156">
        <v>945.8</v>
      </c>
      <c r="I90" s="156">
        <v>1198</v>
      </c>
      <c r="J90" s="156">
        <v>1261</v>
      </c>
      <c r="K90" s="156">
        <v>1387.1</v>
      </c>
      <c r="L90" s="156">
        <v>1418.6</v>
      </c>
      <c r="M90" s="156">
        <v>1639.3</v>
      </c>
      <c r="N90" s="156">
        <v>1828.5</v>
      </c>
      <c r="O90" s="156">
        <v>2017.6</v>
      </c>
      <c r="P90" s="170">
        <f t="shared" si="16"/>
        <v>17173</v>
      </c>
      <c r="R90" s="176"/>
      <c r="S90" s="176"/>
      <c r="T90" s="176"/>
      <c r="U90" s="175"/>
      <c r="V90" s="115">
        <v>0</v>
      </c>
      <c r="W90" s="176"/>
      <c r="X90" s="176"/>
      <c r="Y90" s="175"/>
      <c r="Z90" s="175"/>
      <c r="AA90" s="154"/>
    </row>
    <row r="91" spans="2:27" ht="15">
      <c r="B91" s="174" t="s">
        <v>206</v>
      </c>
      <c r="C91" s="156">
        <v>706.1</v>
      </c>
      <c r="D91" s="156">
        <v>635.5</v>
      </c>
      <c r="E91" s="156">
        <v>600.2</v>
      </c>
      <c r="F91" s="156">
        <v>564.8</v>
      </c>
      <c r="G91" s="156">
        <v>529.5</v>
      </c>
      <c r="H91" s="156">
        <v>524.3</v>
      </c>
      <c r="I91" s="156">
        <v>664.1</v>
      </c>
      <c r="J91" s="156">
        <v>699</v>
      </c>
      <c r="K91" s="156">
        <v>768.9</v>
      </c>
      <c r="L91" s="156">
        <v>786.4</v>
      </c>
      <c r="M91" s="156">
        <v>908.7</v>
      </c>
      <c r="N91" s="156">
        <v>1013.6</v>
      </c>
      <c r="O91" s="156">
        <v>1118.4</v>
      </c>
      <c r="P91" s="170">
        <f t="shared" si="16"/>
        <v>9519.499999999998</v>
      </c>
      <c r="R91" s="176"/>
      <c r="S91" s="176"/>
      <c r="T91" s="176"/>
      <c r="U91" s="175"/>
      <c r="V91" s="115">
        <v>0</v>
      </c>
      <c r="W91" s="176"/>
      <c r="X91" s="176"/>
      <c r="Y91" s="175"/>
      <c r="Z91" s="175"/>
      <c r="AA91" s="154"/>
    </row>
    <row r="92" spans="2:27" ht="15">
      <c r="B92" s="174" t="s">
        <v>205</v>
      </c>
      <c r="C92" s="156">
        <v>706.1</v>
      </c>
      <c r="D92" s="156">
        <v>635.5</v>
      </c>
      <c r="E92" s="156">
        <v>600.2</v>
      </c>
      <c r="F92" s="156">
        <v>564.8</v>
      </c>
      <c r="G92" s="156">
        <v>529.5</v>
      </c>
      <c r="H92" s="156">
        <v>524.3</v>
      </c>
      <c r="I92" s="156">
        <v>664.1</v>
      </c>
      <c r="J92" s="156">
        <v>699</v>
      </c>
      <c r="K92" s="156">
        <v>768.9</v>
      </c>
      <c r="L92" s="156">
        <v>786.4</v>
      </c>
      <c r="M92" s="156">
        <v>908.7</v>
      </c>
      <c r="N92" s="156">
        <v>1013.6</v>
      </c>
      <c r="O92" s="156">
        <v>1118.4</v>
      </c>
      <c r="P92" s="170">
        <f t="shared" si="16"/>
        <v>9519.499999999998</v>
      </c>
      <c r="R92" s="176"/>
      <c r="S92" s="176"/>
      <c r="T92" s="176"/>
      <c r="U92" s="175"/>
      <c r="V92" s="115">
        <v>0</v>
      </c>
      <c r="W92" s="176"/>
      <c r="X92" s="176"/>
      <c r="Y92" s="175"/>
      <c r="Z92" s="175"/>
      <c r="AA92" s="154"/>
    </row>
    <row r="93" spans="2:27" ht="15">
      <c r="B93" s="174" t="s">
        <v>7</v>
      </c>
      <c r="C93" s="156">
        <v>303</v>
      </c>
      <c r="D93" s="156">
        <v>272.7</v>
      </c>
      <c r="E93" s="156">
        <v>257.6</v>
      </c>
      <c r="F93" s="156">
        <v>242.4</v>
      </c>
      <c r="G93" s="156">
        <v>227.3</v>
      </c>
      <c r="H93" s="156">
        <v>225</v>
      </c>
      <c r="I93" s="156">
        <v>285</v>
      </c>
      <c r="J93" s="156">
        <v>300</v>
      </c>
      <c r="K93" s="156">
        <v>330</v>
      </c>
      <c r="L93" s="156">
        <v>337.5</v>
      </c>
      <c r="M93" s="156">
        <v>390</v>
      </c>
      <c r="N93" s="156">
        <v>435</v>
      </c>
      <c r="O93" s="156">
        <v>480</v>
      </c>
      <c r="P93" s="170">
        <f t="shared" si="16"/>
        <v>4085.5</v>
      </c>
      <c r="R93" s="176"/>
      <c r="S93" s="176"/>
      <c r="T93" s="176"/>
      <c r="U93" s="175"/>
      <c r="V93" s="115">
        <v>0</v>
      </c>
      <c r="W93" s="176"/>
      <c r="X93" s="176"/>
      <c r="Y93" s="175"/>
      <c r="Z93" s="175"/>
      <c r="AA93" s="154"/>
    </row>
    <row r="94" spans="2:27" ht="15">
      <c r="B94" s="174" t="s">
        <v>172</v>
      </c>
      <c r="C94" s="156">
        <v>303</v>
      </c>
      <c r="D94" s="156">
        <v>272.7</v>
      </c>
      <c r="E94" s="156">
        <v>257.6</v>
      </c>
      <c r="F94" s="156">
        <v>242.4</v>
      </c>
      <c r="G94" s="156">
        <v>227.3</v>
      </c>
      <c r="H94" s="156">
        <v>225</v>
      </c>
      <c r="I94" s="156">
        <v>285</v>
      </c>
      <c r="J94" s="156">
        <v>300</v>
      </c>
      <c r="K94" s="156">
        <v>330</v>
      </c>
      <c r="L94" s="156">
        <v>337.5</v>
      </c>
      <c r="M94" s="156">
        <v>390</v>
      </c>
      <c r="N94" s="156">
        <v>435</v>
      </c>
      <c r="O94" s="156">
        <v>480</v>
      </c>
      <c r="P94" s="170">
        <f t="shared" si="16"/>
        <v>4085.5</v>
      </c>
      <c r="R94" s="176"/>
      <c r="S94" s="176"/>
      <c r="T94" s="176"/>
      <c r="U94" s="175"/>
      <c r="V94" s="115">
        <v>0</v>
      </c>
      <c r="W94" s="176"/>
      <c r="X94" s="176"/>
      <c r="Y94" s="175"/>
      <c r="Z94" s="175"/>
      <c r="AA94" s="154"/>
    </row>
    <row r="95" spans="2:27" ht="15">
      <c r="B95" s="174" t="s">
        <v>171</v>
      </c>
      <c r="C95" s="156">
        <v>160</v>
      </c>
      <c r="D95" s="156">
        <v>144</v>
      </c>
      <c r="E95" s="156">
        <v>136</v>
      </c>
      <c r="F95" s="156">
        <v>128</v>
      </c>
      <c r="G95" s="156">
        <v>140</v>
      </c>
      <c r="H95" s="156">
        <v>165</v>
      </c>
      <c r="I95" s="156">
        <v>209</v>
      </c>
      <c r="J95" s="156">
        <v>220</v>
      </c>
      <c r="K95" s="156">
        <v>242</v>
      </c>
      <c r="L95" s="156">
        <v>247.5</v>
      </c>
      <c r="M95" s="156">
        <v>286</v>
      </c>
      <c r="N95" s="156">
        <v>319</v>
      </c>
      <c r="O95" s="156">
        <v>352</v>
      </c>
      <c r="P95" s="170">
        <f t="shared" si="16"/>
        <v>2748.5</v>
      </c>
      <c r="R95" s="176"/>
      <c r="S95" s="176"/>
      <c r="T95" s="176"/>
      <c r="U95" s="175"/>
      <c r="V95" s="177">
        <v>0</v>
      </c>
      <c r="W95" s="176"/>
      <c r="X95" s="176"/>
      <c r="Y95" s="175"/>
      <c r="Z95" s="175"/>
      <c r="AA95" s="154"/>
    </row>
    <row r="96" spans="2:27" ht="15">
      <c r="B96" s="174" t="s">
        <v>170</v>
      </c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0">
        <f t="shared" si="16"/>
        <v>0</v>
      </c>
      <c r="R96" s="172"/>
      <c r="S96" s="172"/>
      <c r="T96" s="172"/>
      <c r="U96" s="172"/>
      <c r="V96" s="172"/>
      <c r="W96" s="172"/>
      <c r="X96" s="172"/>
      <c r="Y96" s="172"/>
      <c r="Z96" s="172"/>
      <c r="AA96" s="172"/>
    </row>
    <row r="97" spans="2:29" ht="15">
      <c r="B97" s="171" t="s">
        <v>169</v>
      </c>
      <c r="C97" s="156">
        <v>160</v>
      </c>
      <c r="D97" s="156">
        <v>144</v>
      </c>
      <c r="E97" s="156">
        <v>136</v>
      </c>
      <c r="F97" s="156">
        <v>128</v>
      </c>
      <c r="G97" s="156">
        <v>140</v>
      </c>
      <c r="H97" s="156">
        <v>165</v>
      </c>
      <c r="I97" s="156">
        <v>209</v>
      </c>
      <c r="J97" s="156">
        <v>220</v>
      </c>
      <c r="K97" s="156">
        <v>242</v>
      </c>
      <c r="L97" s="156">
        <v>247.5</v>
      </c>
      <c r="M97" s="156">
        <v>286</v>
      </c>
      <c r="N97" s="156">
        <v>319</v>
      </c>
      <c r="O97" s="156">
        <v>352</v>
      </c>
      <c r="P97" s="170">
        <f t="shared" si="16"/>
        <v>2748.5</v>
      </c>
      <c r="R97" s="169"/>
      <c r="S97" s="169"/>
      <c r="T97" s="169"/>
      <c r="U97" s="168"/>
      <c r="V97" s="82">
        <v>0</v>
      </c>
      <c r="W97" s="169"/>
      <c r="X97" s="169"/>
      <c r="Y97" s="168"/>
      <c r="Z97" s="168"/>
      <c r="AA97" s="154"/>
      <c r="AC97" s="153"/>
    </row>
    <row r="98" spans="1:28" ht="15" hidden="1">
      <c r="A98" s="63"/>
      <c r="B98" s="152" t="s">
        <v>168</v>
      </c>
      <c r="C98" s="151">
        <f aca="true" t="shared" si="17" ref="C98:P98">SUM(C81:C97)</f>
        <v>8945.2</v>
      </c>
      <c r="D98" s="150">
        <f t="shared" si="17"/>
        <v>8050.799999999999</v>
      </c>
      <c r="E98" s="150">
        <f t="shared" si="17"/>
        <v>7603.700000000001</v>
      </c>
      <c r="F98" s="150">
        <f t="shared" si="17"/>
        <v>7156</v>
      </c>
      <c r="G98" s="150">
        <f t="shared" si="17"/>
        <v>6748.900000000001</v>
      </c>
      <c r="H98" s="150">
        <f t="shared" si="17"/>
        <v>6734.500000000001</v>
      </c>
      <c r="I98" s="150">
        <f t="shared" si="17"/>
        <v>8530.300000000001</v>
      </c>
      <c r="J98" s="150">
        <f t="shared" si="17"/>
        <v>8979</v>
      </c>
      <c r="K98" s="150">
        <f t="shared" si="17"/>
        <v>9876.899999999998</v>
      </c>
      <c r="L98" s="150">
        <f t="shared" si="17"/>
        <v>10101.599999999999</v>
      </c>
      <c r="M98" s="150">
        <f t="shared" si="17"/>
        <v>11672.7</v>
      </c>
      <c r="N98" s="150">
        <f t="shared" si="17"/>
        <v>13019.8</v>
      </c>
      <c r="O98" s="150">
        <f t="shared" si="17"/>
        <v>14366.4</v>
      </c>
      <c r="P98" s="149">
        <f t="shared" si="17"/>
        <v>121785.79999999999</v>
      </c>
      <c r="Q98" s="167"/>
      <c r="R98" s="166">
        <f aca="true" t="shared" si="18" ref="R98:AA98">SUM(R81:R97)</f>
        <v>0</v>
      </c>
      <c r="S98" s="166">
        <f t="shared" si="18"/>
        <v>0</v>
      </c>
      <c r="T98" s="166">
        <f t="shared" si="18"/>
        <v>0</v>
      </c>
      <c r="U98" s="166">
        <f t="shared" si="18"/>
        <v>0</v>
      </c>
      <c r="V98" s="166">
        <f t="shared" si="18"/>
        <v>0</v>
      </c>
      <c r="W98" s="166">
        <f t="shared" si="18"/>
        <v>0</v>
      </c>
      <c r="X98" s="166">
        <f t="shared" si="18"/>
        <v>0</v>
      </c>
      <c r="Y98" s="166">
        <f t="shared" si="18"/>
        <v>0</v>
      </c>
      <c r="Z98" s="166">
        <f t="shared" si="18"/>
        <v>0</v>
      </c>
      <c r="AA98" s="166">
        <f t="shared" si="18"/>
        <v>0</v>
      </c>
      <c r="AB98" s="63"/>
    </row>
    <row r="99" spans="3:18" ht="15"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R99" s="120"/>
    </row>
    <row r="100" spans="2:18" ht="15">
      <c r="B100" s="1" t="s">
        <v>204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R100" s="120"/>
    </row>
    <row r="101" spans="2:18" ht="15">
      <c r="B101" s="180" t="s">
        <v>181</v>
      </c>
      <c r="C101" s="156">
        <v>-15.5</v>
      </c>
      <c r="D101" s="156">
        <v>-15.5</v>
      </c>
      <c r="E101" s="156">
        <v>-15.5</v>
      </c>
      <c r="F101" s="156">
        <v>-15.5</v>
      </c>
      <c r="G101" s="156">
        <v>-15.5</v>
      </c>
      <c r="H101" s="156">
        <v>-14.4</v>
      </c>
      <c r="I101" s="156">
        <v>-12.2</v>
      </c>
      <c r="J101" s="156">
        <v>-11.6</v>
      </c>
      <c r="K101" s="156">
        <v>-11</v>
      </c>
      <c r="L101" s="156">
        <v>-10.6</v>
      </c>
      <c r="M101" s="156">
        <v>-9.9</v>
      </c>
      <c r="N101" s="156">
        <v>-9.4</v>
      </c>
      <c r="O101" s="156">
        <v>-9.3</v>
      </c>
      <c r="P101" s="179">
        <f aca="true" t="shared" si="19" ref="P101:P106">SUM(C101:O101)</f>
        <v>-165.90000000000003</v>
      </c>
      <c r="R101" s="120"/>
    </row>
    <row r="102" spans="2:18" ht="15">
      <c r="B102" s="174" t="s">
        <v>180</v>
      </c>
      <c r="C102" s="156">
        <v>-7.7</v>
      </c>
      <c r="D102" s="156">
        <v>-7.7</v>
      </c>
      <c r="E102" s="156">
        <v>-7.7</v>
      </c>
      <c r="F102" s="156">
        <v>-7.7</v>
      </c>
      <c r="G102" s="156">
        <v>-7.7</v>
      </c>
      <c r="H102" s="156">
        <v>-7.2</v>
      </c>
      <c r="I102" s="156">
        <v>-6.1</v>
      </c>
      <c r="J102" s="156">
        <v>-5.8</v>
      </c>
      <c r="K102" s="156">
        <v>-5.5</v>
      </c>
      <c r="L102" s="156">
        <v>-5.3</v>
      </c>
      <c r="M102" s="156">
        <v>-5</v>
      </c>
      <c r="N102" s="156">
        <v>-4.7</v>
      </c>
      <c r="O102" s="156">
        <v>-4.6</v>
      </c>
      <c r="P102" s="170">
        <f t="shared" si="19"/>
        <v>-82.7</v>
      </c>
      <c r="R102" s="120"/>
    </row>
    <row r="103" spans="2:18" ht="15">
      <c r="B103" s="174" t="s">
        <v>179</v>
      </c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70">
        <f t="shared" si="19"/>
        <v>0</v>
      </c>
      <c r="R103" s="120"/>
    </row>
    <row r="104" spans="2:27" ht="15">
      <c r="B104" s="174" t="s">
        <v>178</v>
      </c>
      <c r="C104" s="156">
        <v>22.1</v>
      </c>
      <c r="D104" s="156">
        <v>22.1</v>
      </c>
      <c r="E104" s="156">
        <v>22.1</v>
      </c>
      <c r="F104" s="156">
        <v>22.1</v>
      </c>
      <c r="G104" s="156">
        <v>22.1</v>
      </c>
      <c r="H104" s="156">
        <v>14.9</v>
      </c>
      <c r="I104" s="156">
        <v>10.7</v>
      </c>
      <c r="J104" s="156">
        <v>7.6</v>
      </c>
      <c r="K104" s="156">
        <v>5.9</v>
      </c>
      <c r="L104" s="156">
        <v>4.5</v>
      </c>
      <c r="M104" s="156">
        <v>3.4</v>
      </c>
      <c r="N104" s="156">
        <v>2.7</v>
      </c>
      <c r="O104" s="156">
        <v>2</v>
      </c>
      <c r="P104" s="170">
        <f t="shared" si="19"/>
        <v>162.2</v>
      </c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2:27" ht="15">
      <c r="B105" s="174" t="s">
        <v>177</v>
      </c>
      <c r="C105" s="156">
        <v>59.1</v>
      </c>
      <c r="D105" s="156">
        <v>59.1</v>
      </c>
      <c r="E105" s="156">
        <v>59.1</v>
      </c>
      <c r="F105" s="156">
        <v>59.1</v>
      </c>
      <c r="G105" s="156">
        <v>59.1</v>
      </c>
      <c r="H105" s="156">
        <v>36.3</v>
      </c>
      <c r="I105" s="156">
        <v>25.8</v>
      </c>
      <c r="J105" s="156">
        <v>17.3</v>
      </c>
      <c r="K105" s="156">
        <v>13.1</v>
      </c>
      <c r="L105" s="156">
        <v>9.8</v>
      </c>
      <c r="M105" s="156">
        <v>7.1</v>
      </c>
      <c r="N105" s="156">
        <v>5.8</v>
      </c>
      <c r="O105" s="156">
        <v>3.7</v>
      </c>
      <c r="P105" s="170">
        <f t="shared" si="19"/>
        <v>414.4000000000001</v>
      </c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2:29" ht="15">
      <c r="B106" s="171" t="s">
        <v>176</v>
      </c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4">
        <f t="shared" si="19"/>
        <v>0</v>
      </c>
      <c r="R106" s="120"/>
      <c r="AC106" s="153"/>
    </row>
    <row r="107" ht="15">
      <c r="R107" s="120"/>
    </row>
    <row r="108" ht="15">
      <c r="R108" s="120"/>
    </row>
    <row r="109" spans="2:18" ht="15">
      <c r="B109" s="1" t="s">
        <v>203</v>
      </c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R109" s="120"/>
    </row>
    <row r="110" spans="2:27" ht="15">
      <c r="B110" s="180" t="s">
        <v>173</v>
      </c>
      <c r="C110" s="156">
        <v>3.6</v>
      </c>
      <c r="D110" s="156">
        <v>4</v>
      </c>
      <c r="E110" s="156">
        <v>9.9</v>
      </c>
      <c r="F110" s="156">
        <v>24.8</v>
      </c>
      <c r="G110" s="156">
        <v>49.5</v>
      </c>
      <c r="H110" s="156">
        <v>148.5</v>
      </c>
      <c r="I110" s="156">
        <v>188.1</v>
      </c>
      <c r="J110" s="156">
        <v>198</v>
      </c>
      <c r="K110" s="156">
        <v>217.8</v>
      </c>
      <c r="L110" s="156">
        <v>222.8</v>
      </c>
      <c r="M110" s="156">
        <v>257.4</v>
      </c>
      <c r="N110" s="156">
        <v>287.1</v>
      </c>
      <c r="O110" s="156">
        <v>316.8</v>
      </c>
      <c r="P110" s="179">
        <f aca="true" t="shared" si="20" ref="P110:P115">SUM(C110:O110)</f>
        <v>1928.3</v>
      </c>
      <c r="R110" s="176"/>
      <c r="S110" s="176"/>
      <c r="T110" s="176"/>
      <c r="U110" s="175"/>
      <c r="V110" s="82">
        <v>0</v>
      </c>
      <c r="W110" s="176"/>
      <c r="X110" s="176"/>
      <c r="Y110" s="175"/>
      <c r="Z110" s="175"/>
      <c r="AA110" s="154"/>
    </row>
    <row r="111" spans="2:27" ht="15">
      <c r="B111" s="178" t="s">
        <v>7</v>
      </c>
      <c r="C111" s="156">
        <v>3.6</v>
      </c>
      <c r="D111" s="156">
        <v>4</v>
      </c>
      <c r="E111" s="156">
        <v>9.9</v>
      </c>
      <c r="F111" s="156">
        <v>24.8</v>
      </c>
      <c r="G111" s="156">
        <v>49.5</v>
      </c>
      <c r="H111" s="156">
        <v>148.5</v>
      </c>
      <c r="I111" s="156">
        <v>188.1</v>
      </c>
      <c r="J111" s="156">
        <v>198</v>
      </c>
      <c r="K111" s="156">
        <v>217.8</v>
      </c>
      <c r="L111" s="156">
        <v>222.8</v>
      </c>
      <c r="M111" s="156">
        <v>257.4</v>
      </c>
      <c r="N111" s="156">
        <v>287.1</v>
      </c>
      <c r="O111" s="156">
        <v>316.8</v>
      </c>
      <c r="P111" s="170">
        <f t="shared" si="20"/>
        <v>1928.3</v>
      </c>
      <c r="R111" s="176"/>
      <c r="S111" s="176"/>
      <c r="T111" s="176"/>
      <c r="U111" s="175"/>
      <c r="V111" s="115">
        <v>0</v>
      </c>
      <c r="W111" s="176"/>
      <c r="X111" s="176"/>
      <c r="Y111" s="175"/>
      <c r="Z111" s="175"/>
      <c r="AA111" s="154"/>
    </row>
    <row r="112" spans="2:27" ht="15">
      <c r="B112" s="178" t="s">
        <v>172</v>
      </c>
      <c r="C112" s="156">
        <v>3.6</v>
      </c>
      <c r="D112" s="156">
        <v>4</v>
      </c>
      <c r="E112" s="156">
        <v>9.9</v>
      </c>
      <c r="F112" s="156">
        <v>24.8</v>
      </c>
      <c r="G112" s="156">
        <v>49.5</v>
      </c>
      <c r="H112" s="156">
        <v>148.5</v>
      </c>
      <c r="I112" s="156">
        <v>188.1</v>
      </c>
      <c r="J112" s="156">
        <v>198</v>
      </c>
      <c r="K112" s="156">
        <v>217.8</v>
      </c>
      <c r="L112" s="156">
        <v>222.8</v>
      </c>
      <c r="M112" s="156">
        <v>257.4</v>
      </c>
      <c r="N112" s="156">
        <v>287.1</v>
      </c>
      <c r="O112" s="156">
        <v>316.8</v>
      </c>
      <c r="P112" s="170">
        <f t="shared" si="20"/>
        <v>1928.3</v>
      </c>
      <c r="R112" s="176"/>
      <c r="S112" s="176"/>
      <c r="T112" s="176"/>
      <c r="U112" s="175"/>
      <c r="V112" s="115">
        <v>0</v>
      </c>
      <c r="W112" s="176"/>
      <c r="X112" s="176"/>
      <c r="Y112" s="175"/>
      <c r="Z112" s="175"/>
      <c r="AA112" s="154"/>
    </row>
    <row r="113" spans="2:27" ht="15">
      <c r="B113" s="174" t="s">
        <v>171</v>
      </c>
      <c r="C113" s="156">
        <v>4</v>
      </c>
      <c r="D113" s="156">
        <v>4.4</v>
      </c>
      <c r="E113" s="156">
        <v>11</v>
      </c>
      <c r="F113" s="156">
        <v>27.5</v>
      </c>
      <c r="G113" s="156">
        <v>55</v>
      </c>
      <c r="H113" s="156">
        <v>165</v>
      </c>
      <c r="I113" s="156">
        <v>209</v>
      </c>
      <c r="J113" s="156">
        <v>220</v>
      </c>
      <c r="K113" s="156">
        <v>242</v>
      </c>
      <c r="L113" s="156">
        <v>247.5</v>
      </c>
      <c r="M113" s="156">
        <v>286</v>
      </c>
      <c r="N113" s="156">
        <v>319</v>
      </c>
      <c r="O113" s="156">
        <v>352</v>
      </c>
      <c r="P113" s="170">
        <f t="shared" si="20"/>
        <v>2142.4</v>
      </c>
      <c r="R113" s="176"/>
      <c r="S113" s="176"/>
      <c r="T113" s="176"/>
      <c r="U113" s="175"/>
      <c r="V113" s="177">
        <v>0</v>
      </c>
      <c r="W113" s="176"/>
      <c r="X113" s="176"/>
      <c r="Y113" s="175"/>
      <c r="Z113" s="175"/>
      <c r="AA113" s="154"/>
    </row>
    <row r="114" spans="2:27" ht="15">
      <c r="B114" s="174" t="s">
        <v>170</v>
      </c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0">
        <f t="shared" si="20"/>
        <v>0</v>
      </c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</row>
    <row r="115" spans="2:29" ht="15">
      <c r="B115" s="171" t="s">
        <v>169</v>
      </c>
      <c r="C115" s="156">
        <v>3.6</v>
      </c>
      <c r="D115" s="156">
        <v>4</v>
      </c>
      <c r="E115" s="156">
        <v>9.9</v>
      </c>
      <c r="F115" s="156">
        <v>24.8</v>
      </c>
      <c r="G115" s="156">
        <v>49.5</v>
      </c>
      <c r="H115" s="156">
        <v>148.5</v>
      </c>
      <c r="I115" s="156">
        <v>188.1</v>
      </c>
      <c r="J115" s="156">
        <v>198</v>
      </c>
      <c r="K115" s="156">
        <v>217.8</v>
      </c>
      <c r="L115" s="156">
        <v>222.8</v>
      </c>
      <c r="M115" s="156">
        <v>257.4</v>
      </c>
      <c r="N115" s="156">
        <v>287.1</v>
      </c>
      <c r="O115" s="156">
        <v>316.8</v>
      </c>
      <c r="P115" s="170">
        <f t="shared" si="20"/>
        <v>1928.3</v>
      </c>
      <c r="R115" s="169"/>
      <c r="S115" s="169"/>
      <c r="T115" s="169"/>
      <c r="U115" s="168"/>
      <c r="V115" s="82">
        <v>0</v>
      </c>
      <c r="W115" s="169"/>
      <c r="X115" s="169"/>
      <c r="Y115" s="168"/>
      <c r="Z115" s="168"/>
      <c r="AA115" s="154"/>
      <c r="AC115" s="153"/>
    </row>
    <row r="116" spans="1:28" ht="15" hidden="1">
      <c r="A116" s="63"/>
      <c r="B116" s="152" t="s">
        <v>168</v>
      </c>
      <c r="C116" s="151">
        <f aca="true" t="shared" si="21" ref="C116:P116">SUM(C110:C115)</f>
        <v>18.400000000000002</v>
      </c>
      <c r="D116" s="150">
        <f t="shared" si="21"/>
        <v>20.4</v>
      </c>
      <c r="E116" s="150">
        <f t="shared" si="21"/>
        <v>50.6</v>
      </c>
      <c r="F116" s="150">
        <f t="shared" si="21"/>
        <v>126.7</v>
      </c>
      <c r="G116" s="150">
        <f t="shared" si="21"/>
        <v>253</v>
      </c>
      <c r="H116" s="150">
        <f t="shared" si="21"/>
        <v>759</v>
      </c>
      <c r="I116" s="150">
        <f t="shared" si="21"/>
        <v>961.4</v>
      </c>
      <c r="J116" s="150">
        <f t="shared" si="21"/>
        <v>1012</v>
      </c>
      <c r="K116" s="150">
        <f t="shared" si="21"/>
        <v>1113.2</v>
      </c>
      <c r="L116" s="150">
        <f t="shared" si="21"/>
        <v>1138.7</v>
      </c>
      <c r="M116" s="150">
        <f t="shared" si="21"/>
        <v>1315.6</v>
      </c>
      <c r="N116" s="150">
        <f t="shared" si="21"/>
        <v>1467.4</v>
      </c>
      <c r="O116" s="150">
        <f t="shared" si="21"/>
        <v>1619.2</v>
      </c>
      <c r="P116" s="149">
        <f t="shared" si="21"/>
        <v>9855.599999999999</v>
      </c>
      <c r="Q116" s="167"/>
      <c r="R116" s="166">
        <f aca="true" t="shared" si="22" ref="R116:AA116">SUM(R110:R115)</f>
        <v>0</v>
      </c>
      <c r="S116" s="166">
        <f t="shared" si="22"/>
        <v>0</v>
      </c>
      <c r="T116" s="166">
        <f t="shared" si="22"/>
        <v>0</v>
      </c>
      <c r="U116" s="166">
        <f t="shared" si="22"/>
        <v>0</v>
      </c>
      <c r="V116" s="166">
        <f t="shared" si="22"/>
        <v>0</v>
      </c>
      <c r="W116" s="166">
        <f t="shared" si="22"/>
        <v>0</v>
      </c>
      <c r="X116" s="166">
        <f t="shared" si="22"/>
        <v>0</v>
      </c>
      <c r="Y116" s="166">
        <f t="shared" si="22"/>
        <v>0</v>
      </c>
      <c r="Z116" s="166">
        <f t="shared" si="22"/>
        <v>0</v>
      </c>
      <c r="AA116" s="166">
        <f t="shared" si="22"/>
        <v>0</v>
      </c>
      <c r="AB116" s="63"/>
    </row>
    <row r="117" spans="3:18" ht="15"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R117" s="120"/>
    </row>
    <row r="118" spans="2:26" ht="15">
      <c r="B118" s="1" t="s">
        <v>202</v>
      </c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S118" s="12"/>
      <c r="T118" s="12"/>
      <c r="U118" s="12"/>
      <c r="V118" s="187"/>
      <c r="W118" s="12"/>
      <c r="X118" s="12"/>
      <c r="Y118" s="12"/>
      <c r="Z118" s="12"/>
    </row>
    <row r="119" spans="2:26" ht="15">
      <c r="B119" s="180" t="s">
        <v>181</v>
      </c>
      <c r="C119" s="156">
        <v>-19.3</v>
      </c>
      <c r="D119" s="156">
        <v>-19.3</v>
      </c>
      <c r="E119" s="156">
        <v>-19.3</v>
      </c>
      <c r="F119" s="156">
        <v>-19.3</v>
      </c>
      <c r="G119" s="156">
        <v>-19.3</v>
      </c>
      <c r="H119" s="156">
        <v>-18</v>
      </c>
      <c r="I119" s="156">
        <v>-15.3</v>
      </c>
      <c r="J119" s="156">
        <v>-14.4</v>
      </c>
      <c r="K119" s="156">
        <v>-13.8</v>
      </c>
      <c r="L119" s="156">
        <v>-13.3</v>
      </c>
      <c r="M119" s="156">
        <v>-12.4</v>
      </c>
      <c r="N119" s="156">
        <v>-11.8</v>
      </c>
      <c r="O119" s="156">
        <v>-11.6</v>
      </c>
      <c r="P119" s="179">
        <f aca="true" t="shared" si="23" ref="P119:P124">SUM(C119:O119)</f>
        <v>-207.10000000000005</v>
      </c>
      <c r="S119" s="12"/>
      <c r="T119" s="12"/>
      <c r="U119" s="12"/>
      <c r="V119" s="187"/>
      <c r="W119" s="12"/>
      <c r="X119" s="12"/>
      <c r="Y119" s="12"/>
      <c r="Z119" s="12"/>
    </row>
    <row r="120" spans="2:22" ht="15">
      <c r="B120" s="174" t="s">
        <v>180</v>
      </c>
      <c r="C120" s="156">
        <v>-9.7</v>
      </c>
      <c r="D120" s="156">
        <v>-9.7</v>
      </c>
      <c r="E120" s="156">
        <v>-9.7</v>
      </c>
      <c r="F120" s="156">
        <v>-9.7</v>
      </c>
      <c r="G120" s="156">
        <v>-9.7</v>
      </c>
      <c r="H120" s="156">
        <v>-9</v>
      </c>
      <c r="I120" s="156">
        <v>-7.6</v>
      </c>
      <c r="J120" s="156">
        <v>-7.2</v>
      </c>
      <c r="K120" s="156">
        <v>-6.9</v>
      </c>
      <c r="L120" s="156">
        <v>-6.6</v>
      </c>
      <c r="M120" s="156">
        <v>-6.2</v>
      </c>
      <c r="N120" s="156">
        <v>-5.9</v>
      </c>
      <c r="O120" s="156">
        <v>-5.8</v>
      </c>
      <c r="P120" s="170">
        <f t="shared" si="23"/>
        <v>-103.7</v>
      </c>
      <c r="V120" s="160"/>
    </row>
    <row r="121" spans="2:18" ht="15">
      <c r="B121" s="174" t="s">
        <v>179</v>
      </c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70">
        <f t="shared" si="23"/>
        <v>0</v>
      </c>
      <c r="R121" s="120"/>
    </row>
    <row r="122" spans="2:27" ht="15">
      <c r="B122" s="174" t="s">
        <v>178</v>
      </c>
      <c r="C122" s="156">
        <v>38.5</v>
      </c>
      <c r="D122" s="156">
        <v>38.5</v>
      </c>
      <c r="E122" s="156">
        <v>38.5</v>
      </c>
      <c r="F122" s="156">
        <v>38.5</v>
      </c>
      <c r="G122" s="156">
        <v>38.5</v>
      </c>
      <c r="H122" s="156">
        <v>23.3</v>
      </c>
      <c r="I122" s="156">
        <v>17.7</v>
      </c>
      <c r="J122" s="156">
        <v>12.9</v>
      </c>
      <c r="K122" s="156">
        <v>10.7</v>
      </c>
      <c r="L122" s="156">
        <v>9</v>
      </c>
      <c r="M122" s="156">
        <v>7.8</v>
      </c>
      <c r="N122" s="156">
        <v>7.4</v>
      </c>
      <c r="O122" s="156">
        <v>7.1</v>
      </c>
      <c r="P122" s="170">
        <f t="shared" si="23"/>
        <v>288.40000000000003</v>
      </c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2:27" ht="15">
      <c r="B123" s="174" t="s">
        <v>177</v>
      </c>
      <c r="C123" s="156">
        <v>84</v>
      </c>
      <c r="D123" s="156">
        <v>84</v>
      </c>
      <c r="E123" s="156">
        <v>84</v>
      </c>
      <c r="F123" s="156">
        <v>84</v>
      </c>
      <c r="G123" s="156">
        <v>84</v>
      </c>
      <c r="H123" s="156">
        <v>60.9</v>
      </c>
      <c r="I123" s="156">
        <v>51.8</v>
      </c>
      <c r="J123" s="156">
        <v>36.9</v>
      </c>
      <c r="K123" s="156">
        <v>29</v>
      </c>
      <c r="L123" s="156">
        <v>22.9</v>
      </c>
      <c r="M123" s="156">
        <v>18.3</v>
      </c>
      <c r="N123" s="156">
        <v>16.4</v>
      </c>
      <c r="O123" s="156">
        <v>14.6</v>
      </c>
      <c r="P123" s="170">
        <f t="shared" si="23"/>
        <v>670.7999999999998</v>
      </c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2:29" ht="15">
      <c r="B124" s="171" t="s">
        <v>176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4">
        <f t="shared" si="23"/>
        <v>0</v>
      </c>
      <c r="R124" s="120"/>
      <c r="AC124" s="153"/>
    </row>
    <row r="125" ht="15">
      <c r="R125" s="120"/>
    </row>
    <row r="126" ht="15">
      <c r="R126" s="120"/>
    </row>
    <row r="127" spans="2:18" ht="15">
      <c r="B127" s="1" t="s">
        <v>201</v>
      </c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R127" s="120"/>
    </row>
    <row r="128" spans="2:27" ht="15">
      <c r="B128" s="180" t="s">
        <v>173</v>
      </c>
      <c r="C128" s="156">
        <v>0</v>
      </c>
      <c r="D128" s="156">
        <v>1.3</v>
      </c>
      <c r="E128" s="156">
        <v>3.2</v>
      </c>
      <c r="F128" s="156">
        <v>7.9</v>
      </c>
      <c r="G128" s="156">
        <v>15.8</v>
      </c>
      <c r="H128" s="156">
        <v>47.5</v>
      </c>
      <c r="I128" s="156">
        <v>60.2</v>
      </c>
      <c r="J128" s="156">
        <v>63.3</v>
      </c>
      <c r="K128" s="156">
        <v>69.7</v>
      </c>
      <c r="L128" s="156">
        <v>71.3</v>
      </c>
      <c r="M128" s="156">
        <v>82.3</v>
      </c>
      <c r="N128" s="156">
        <v>91.8</v>
      </c>
      <c r="O128" s="156">
        <v>101.3</v>
      </c>
      <c r="P128" s="179">
        <f aca="true" t="shared" si="24" ref="P128:P133">SUM(C128:O128)</f>
        <v>615.5999999999999</v>
      </c>
      <c r="R128" s="176"/>
      <c r="S128" s="176"/>
      <c r="T128" s="176"/>
      <c r="U128" s="175"/>
      <c r="V128" s="82">
        <v>0</v>
      </c>
      <c r="W128" s="176"/>
      <c r="X128" s="176"/>
      <c r="Y128" s="175"/>
      <c r="Z128" s="175"/>
      <c r="AA128" s="154"/>
    </row>
    <row r="129" spans="2:27" ht="15">
      <c r="B129" s="178" t="s">
        <v>7</v>
      </c>
      <c r="C129" s="156">
        <v>0</v>
      </c>
      <c r="D129" s="156">
        <v>1.3</v>
      </c>
      <c r="E129" s="156">
        <v>3.2</v>
      </c>
      <c r="F129" s="156">
        <v>7.9</v>
      </c>
      <c r="G129" s="156">
        <v>15.8</v>
      </c>
      <c r="H129" s="156">
        <v>47.5</v>
      </c>
      <c r="I129" s="156">
        <v>60.2</v>
      </c>
      <c r="J129" s="156">
        <v>63.3</v>
      </c>
      <c r="K129" s="156">
        <v>69.7</v>
      </c>
      <c r="L129" s="156">
        <v>71.3</v>
      </c>
      <c r="M129" s="156">
        <v>82.3</v>
      </c>
      <c r="N129" s="156">
        <v>91.8</v>
      </c>
      <c r="O129" s="156">
        <v>101.3</v>
      </c>
      <c r="P129" s="170">
        <f t="shared" si="24"/>
        <v>615.5999999999999</v>
      </c>
      <c r="R129" s="176"/>
      <c r="S129" s="176"/>
      <c r="T129" s="176"/>
      <c r="U129" s="175"/>
      <c r="V129" s="115">
        <v>0</v>
      </c>
      <c r="W129" s="176"/>
      <c r="X129" s="176"/>
      <c r="Y129" s="175"/>
      <c r="Z129" s="175"/>
      <c r="AA129" s="154"/>
    </row>
    <row r="130" spans="2:27" ht="15">
      <c r="B130" s="178" t="s">
        <v>172</v>
      </c>
      <c r="C130" s="156">
        <v>0</v>
      </c>
      <c r="D130" s="156">
        <v>1.3</v>
      </c>
      <c r="E130" s="156">
        <v>3.2</v>
      </c>
      <c r="F130" s="156">
        <v>7.9</v>
      </c>
      <c r="G130" s="156">
        <v>15.8</v>
      </c>
      <c r="H130" s="156">
        <v>47.5</v>
      </c>
      <c r="I130" s="156">
        <v>60.2</v>
      </c>
      <c r="J130" s="156">
        <v>63.3</v>
      </c>
      <c r="K130" s="156">
        <v>69.7</v>
      </c>
      <c r="L130" s="156">
        <v>71.3</v>
      </c>
      <c r="M130" s="156">
        <v>82.3</v>
      </c>
      <c r="N130" s="156">
        <v>91.8</v>
      </c>
      <c r="O130" s="156">
        <v>101.3</v>
      </c>
      <c r="P130" s="170">
        <f t="shared" si="24"/>
        <v>615.5999999999999</v>
      </c>
      <c r="R130" s="176"/>
      <c r="S130" s="176"/>
      <c r="T130" s="176"/>
      <c r="U130" s="175"/>
      <c r="V130" s="115">
        <v>0</v>
      </c>
      <c r="W130" s="176"/>
      <c r="X130" s="176"/>
      <c r="Y130" s="175"/>
      <c r="Z130" s="175"/>
      <c r="AA130" s="154"/>
    </row>
    <row r="131" spans="2:27" ht="15">
      <c r="B131" s="178" t="s">
        <v>171</v>
      </c>
      <c r="C131" s="156">
        <v>0</v>
      </c>
      <c r="D131" s="156">
        <v>1.3</v>
      </c>
      <c r="E131" s="156">
        <v>3.3</v>
      </c>
      <c r="F131" s="156">
        <v>8.3</v>
      </c>
      <c r="G131" s="156">
        <v>16.7</v>
      </c>
      <c r="H131" s="156">
        <v>50</v>
      </c>
      <c r="I131" s="156">
        <v>63.3</v>
      </c>
      <c r="J131" s="156">
        <v>66.7</v>
      </c>
      <c r="K131" s="156">
        <v>73.3</v>
      </c>
      <c r="L131" s="156">
        <v>75</v>
      </c>
      <c r="M131" s="156">
        <v>86.7</v>
      </c>
      <c r="N131" s="156">
        <v>96.7</v>
      </c>
      <c r="O131" s="156">
        <v>106.7</v>
      </c>
      <c r="P131" s="170">
        <f t="shared" si="24"/>
        <v>648</v>
      </c>
      <c r="R131" s="176"/>
      <c r="S131" s="176"/>
      <c r="T131" s="176"/>
      <c r="U131" s="175"/>
      <c r="V131" s="177">
        <v>0</v>
      </c>
      <c r="W131" s="176"/>
      <c r="X131" s="176"/>
      <c r="Y131" s="175"/>
      <c r="Z131" s="175"/>
      <c r="AA131" s="154"/>
    </row>
    <row r="132" spans="2:27" ht="15">
      <c r="B132" s="174" t="s">
        <v>170</v>
      </c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0">
        <f t="shared" si="24"/>
        <v>0</v>
      </c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</row>
    <row r="133" spans="2:29" ht="15">
      <c r="B133" s="171" t="s">
        <v>169</v>
      </c>
      <c r="C133" s="156">
        <v>0</v>
      </c>
      <c r="D133" s="156">
        <v>1.3</v>
      </c>
      <c r="E133" s="156">
        <v>3.2</v>
      </c>
      <c r="F133" s="156">
        <v>7.9</v>
      </c>
      <c r="G133" s="156">
        <v>15.8</v>
      </c>
      <c r="H133" s="156">
        <v>47.5</v>
      </c>
      <c r="I133" s="156">
        <v>60.2</v>
      </c>
      <c r="J133" s="156">
        <v>63.3</v>
      </c>
      <c r="K133" s="156">
        <v>69.7</v>
      </c>
      <c r="L133" s="156">
        <v>71.3</v>
      </c>
      <c r="M133" s="156">
        <v>82.3</v>
      </c>
      <c r="N133" s="156">
        <v>91.8</v>
      </c>
      <c r="O133" s="156">
        <v>101.3</v>
      </c>
      <c r="P133" s="170">
        <f t="shared" si="24"/>
        <v>615.5999999999999</v>
      </c>
      <c r="R133" s="169"/>
      <c r="S133" s="169"/>
      <c r="T133" s="169"/>
      <c r="U133" s="168"/>
      <c r="V133" s="82">
        <v>0</v>
      </c>
      <c r="W133" s="169"/>
      <c r="X133" s="169"/>
      <c r="Y133" s="168"/>
      <c r="Z133" s="168"/>
      <c r="AA133" s="154"/>
      <c r="AC133" s="153"/>
    </row>
    <row r="134" spans="1:28" ht="15" hidden="1">
      <c r="A134" s="63"/>
      <c r="B134" s="152" t="s">
        <v>168</v>
      </c>
      <c r="C134" s="151">
        <f aca="true" t="shared" si="25" ref="C134:P134">SUM(C128:C133)</f>
        <v>0</v>
      </c>
      <c r="D134" s="150">
        <f t="shared" si="25"/>
        <v>6.5</v>
      </c>
      <c r="E134" s="150">
        <f t="shared" si="25"/>
        <v>16.1</v>
      </c>
      <c r="F134" s="150">
        <f t="shared" si="25"/>
        <v>39.9</v>
      </c>
      <c r="G134" s="150">
        <f t="shared" si="25"/>
        <v>79.9</v>
      </c>
      <c r="H134" s="150">
        <f t="shared" si="25"/>
        <v>240</v>
      </c>
      <c r="I134" s="150">
        <f t="shared" si="25"/>
        <v>304.1</v>
      </c>
      <c r="J134" s="150">
        <f t="shared" si="25"/>
        <v>319.9</v>
      </c>
      <c r="K134" s="150">
        <f t="shared" si="25"/>
        <v>352.1</v>
      </c>
      <c r="L134" s="150">
        <f t="shared" si="25"/>
        <v>360.2</v>
      </c>
      <c r="M134" s="150">
        <f t="shared" si="25"/>
        <v>415.9</v>
      </c>
      <c r="N134" s="150">
        <f t="shared" si="25"/>
        <v>463.9</v>
      </c>
      <c r="O134" s="150">
        <f t="shared" si="25"/>
        <v>511.9</v>
      </c>
      <c r="P134" s="149">
        <f t="shared" si="25"/>
        <v>3110.3999999999996</v>
      </c>
      <c r="Q134" s="167"/>
      <c r="R134" s="166">
        <f aca="true" t="shared" si="26" ref="R134:AA134">SUM(R128:R133)</f>
        <v>0</v>
      </c>
      <c r="S134" s="166">
        <f t="shared" si="26"/>
        <v>0</v>
      </c>
      <c r="T134" s="166">
        <f t="shared" si="26"/>
        <v>0</v>
      </c>
      <c r="U134" s="166">
        <f t="shared" si="26"/>
        <v>0</v>
      </c>
      <c r="V134" s="166">
        <f t="shared" si="26"/>
        <v>0</v>
      </c>
      <c r="W134" s="166">
        <f t="shared" si="26"/>
        <v>0</v>
      </c>
      <c r="X134" s="166">
        <f t="shared" si="26"/>
        <v>0</v>
      </c>
      <c r="Y134" s="166">
        <f t="shared" si="26"/>
        <v>0</v>
      </c>
      <c r="Z134" s="166">
        <f t="shared" si="26"/>
        <v>0</v>
      </c>
      <c r="AA134" s="166">
        <f t="shared" si="26"/>
        <v>0</v>
      </c>
      <c r="AB134" s="63"/>
    </row>
    <row r="135" spans="3:18" ht="15"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R135" s="120"/>
    </row>
    <row r="136" spans="2:18" ht="15">
      <c r="B136" s="1" t="s">
        <v>200</v>
      </c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R136" s="120"/>
    </row>
    <row r="137" spans="2:18" ht="15">
      <c r="B137" s="180" t="s">
        <v>181</v>
      </c>
      <c r="C137" s="185">
        <v>-15</v>
      </c>
      <c r="D137" s="185">
        <v>-15</v>
      </c>
      <c r="E137" s="185">
        <v>-15</v>
      </c>
      <c r="F137" s="185">
        <v>-14</v>
      </c>
      <c r="G137" s="185">
        <v>-13</v>
      </c>
      <c r="H137" s="185">
        <v>-12</v>
      </c>
      <c r="I137" s="185">
        <v>-11</v>
      </c>
      <c r="J137" s="185">
        <v>-10</v>
      </c>
      <c r="K137" s="185">
        <v>-9</v>
      </c>
      <c r="L137" s="185">
        <v>-8</v>
      </c>
      <c r="M137" s="185">
        <v>-7</v>
      </c>
      <c r="N137" s="185">
        <v>-6</v>
      </c>
      <c r="O137" s="185">
        <v>-6</v>
      </c>
      <c r="P137" s="158">
        <f aca="true" t="shared" si="27" ref="P137:P146">SUM(C137:O137)</f>
        <v>-141</v>
      </c>
      <c r="R137" s="120"/>
    </row>
    <row r="138" spans="2:18" ht="15">
      <c r="B138" s="174" t="s">
        <v>199</v>
      </c>
      <c r="C138" s="156">
        <v>-10</v>
      </c>
      <c r="D138" s="156">
        <v>-10</v>
      </c>
      <c r="E138" s="156">
        <v>-10</v>
      </c>
      <c r="F138" s="156">
        <v>-9</v>
      </c>
      <c r="G138" s="156">
        <v>-8</v>
      </c>
      <c r="H138" s="156">
        <v>-7</v>
      </c>
      <c r="I138" s="156">
        <v>-6</v>
      </c>
      <c r="J138" s="156">
        <v>-5</v>
      </c>
      <c r="K138" s="156">
        <v>-4</v>
      </c>
      <c r="L138" s="156">
        <v>-3</v>
      </c>
      <c r="M138" s="156">
        <v>-2</v>
      </c>
      <c r="N138" s="156">
        <v>-1</v>
      </c>
      <c r="O138" s="156">
        <v>-1</v>
      </c>
      <c r="P138" s="164">
        <f t="shared" si="27"/>
        <v>-76</v>
      </c>
      <c r="R138" s="120"/>
    </row>
    <row r="139" spans="2:18" ht="15">
      <c r="B139" s="174" t="s">
        <v>198</v>
      </c>
      <c r="C139" s="185">
        <v>0</v>
      </c>
      <c r="D139" s="185">
        <v>0</v>
      </c>
      <c r="E139" s="185">
        <v>0</v>
      </c>
      <c r="F139" s="185">
        <v>0</v>
      </c>
      <c r="G139" s="185">
        <v>0</v>
      </c>
      <c r="H139" s="185">
        <v>0</v>
      </c>
      <c r="I139" s="185">
        <v>0</v>
      </c>
      <c r="J139" s="185">
        <v>0</v>
      </c>
      <c r="K139" s="185">
        <v>0</v>
      </c>
      <c r="L139" s="185">
        <v>0</v>
      </c>
      <c r="M139" s="185">
        <v>0</v>
      </c>
      <c r="N139" s="185">
        <v>0</v>
      </c>
      <c r="O139" s="185">
        <v>0</v>
      </c>
      <c r="P139" s="164">
        <f t="shared" si="27"/>
        <v>0</v>
      </c>
      <c r="R139" s="120"/>
    </row>
    <row r="140" spans="2:18" ht="15">
      <c r="B140" s="174" t="s">
        <v>197</v>
      </c>
      <c r="C140" s="156">
        <v>9.5</v>
      </c>
      <c r="D140" s="156">
        <v>9.5</v>
      </c>
      <c r="E140" s="156">
        <v>9.5</v>
      </c>
      <c r="F140" s="156">
        <v>9.5</v>
      </c>
      <c r="G140" s="156">
        <v>9.5</v>
      </c>
      <c r="H140" s="156">
        <v>5.5</v>
      </c>
      <c r="I140" s="156">
        <v>3.5</v>
      </c>
      <c r="J140" s="156">
        <v>4</v>
      </c>
      <c r="K140" s="156">
        <v>2.7</v>
      </c>
      <c r="L140" s="156">
        <v>2.3</v>
      </c>
      <c r="M140" s="156">
        <v>1.4</v>
      </c>
      <c r="N140" s="156">
        <v>0.9</v>
      </c>
      <c r="O140" s="156">
        <v>0.6</v>
      </c>
      <c r="P140" s="164">
        <f t="shared" si="27"/>
        <v>68.4</v>
      </c>
      <c r="R140" s="120"/>
    </row>
    <row r="141" spans="2:18" ht="15">
      <c r="B141" s="174" t="s">
        <v>196</v>
      </c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64">
        <f t="shared" si="27"/>
        <v>0</v>
      </c>
      <c r="R141" s="120"/>
    </row>
    <row r="142" spans="2:18" ht="15">
      <c r="B142" s="178" t="s">
        <v>195</v>
      </c>
      <c r="C142" s="156">
        <v>-10</v>
      </c>
      <c r="D142" s="156">
        <v>-10</v>
      </c>
      <c r="E142" s="156">
        <v>-10</v>
      </c>
      <c r="F142" s="156">
        <v>-9</v>
      </c>
      <c r="G142" s="156">
        <v>-8</v>
      </c>
      <c r="H142" s="156">
        <v>-7</v>
      </c>
      <c r="I142" s="156">
        <v>-6</v>
      </c>
      <c r="J142" s="156">
        <v>-5</v>
      </c>
      <c r="K142" s="156">
        <v>-4</v>
      </c>
      <c r="L142" s="156">
        <v>-3</v>
      </c>
      <c r="M142" s="156">
        <v>-2</v>
      </c>
      <c r="N142" s="156">
        <v>-1</v>
      </c>
      <c r="O142" s="156">
        <v>-1</v>
      </c>
      <c r="P142" s="164">
        <f t="shared" si="27"/>
        <v>-76</v>
      </c>
      <c r="R142" s="120"/>
    </row>
    <row r="143" spans="2:18" ht="15">
      <c r="B143" s="174" t="s">
        <v>194</v>
      </c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64">
        <f t="shared" si="27"/>
        <v>0</v>
      </c>
      <c r="R143" s="120"/>
    </row>
    <row r="144" spans="2:18" ht="15">
      <c r="B144" s="174" t="s">
        <v>193</v>
      </c>
      <c r="C144" s="156">
        <v>9.5</v>
      </c>
      <c r="D144" s="156">
        <v>9.5</v>
      </c>
      <c r="E144" s="156">
        <v>9.5</v>
      </c>
      <c r="F144" s="156">
        <v>9.5</v>
      </c>
      <c r="G144" s="156">
        <v>9.5</v>
      </c>
      <c r="H144" s="156">
        <v>5.5</v>
      </c>
      <c r="I144" s="156">
        <v>3.5</v>
      </c>
      <c r="J144" s="156">
        <v>4</v>
      </c>
      <c r="K144" s="156">
        <v>2.7</v>
      </c>
      <c r="L144" s="156">
        <v>2.3</v>
      </c>
      <c r="M144" s="156">
        <v>1.4</v>
      </c>
      <c r="N144" s="156">
        <v>0.9</v>
      </c>
      <c r="O144" s="156">
        <v>0.6</v>
      </c>
      <c r="P144" s="164">
        <f t="shared" si="27"/>
        <v>68.4</v>
      </c>
      <c r="R144" s="120"/>
    </row>
    <row r="145" spans="2:18" ht="15">
      <c r="B145" s="174" t="s">
        <v>192</v>
      </c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70">
        <f t="shared" si="27"/>
        <v>0</v>
      </c>
      <c r="R145" s="120"/>
    </row>
    <row r="146" spans="2:29" ht="15">
      <c r="B146" s="171" t="s">
        <v>176</v>
      </c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55">
        <f t="shared" si="27"/>
        <v>0</v>
      </c>
      <c r="R146" s="120"/>
      <c r="AC146" s="153"/>
    </row>
    <row r="147" spans="2:18" ht="15">
      <c r="B147" s="12"/>
      <c r="R147" s="120"/>
    </row>
    <row r="148" spans="2:18" ht="15">
      <c r="B148" s="12"/>
      <c r="R148" s="120"/>
    </row>
    <row r="149" spans="2:18" ht="15">
      <c r="B149" s="1" t="s">
        <v>191</v>
      </c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R149" s="120"/>
    </row>
    <row r="150" spans="2:27" ht="15">
      <c r="B150" s="180" t="s">
        <v>173</v>
      </c>
      <c r="C150" s="156">
        <v>3.6</v>
      </c>
      <c r="D150" s="156">
        <v>4</v>
      </c>
      <c r="E150" s="156">
        <v>9.9</v>
      </c>
      <c r="F150" s="156">
        <v>24.8</v>
      </c>
      <c r="G150" s="156">
        <v>49.5</v>
      </c>
      <c r="H150" s="156">
        <v>148.5</v>
      </c>
      <c r="I150" s="156">
        <v>188.1</v>
      </c>
      <c r="J150" s="156">
        <v>198</v>
      </c>
      <c r="K150" s="156">
        <v>217.8</v>
      </c>
      <c r="L150" s="156">
        <v>222.8</v>
      </c>
      <c r="M150" s="156">
        <v>257.4</v>
      </c>
      <c r="N150" s="156">
        <v>287.1</v>
      </c>
      <c r="O150" s="156">
        <v>316.8</v>
      </c>
      <c r="P150" s="179">
        <f aca="true" t="shared" si="28" ref="P150:P155">SUM(C150:O150)</f>
        <v>1928.3</v>
      </c>
      <c r="R150" s="176"/>
      <c r="S150" s="176"/>
      <c r="T150" s="176"/>
      <c r="U150" s="175"/>
      <c r="V150" s="82">
        <v>0</v>
      </c>
      <c r="W150" s="176"/>
      <c r="X150" s="176"/>
      <c r="Y150" s="175"/>
      <c r="Z150" s="175"/>
      <c r="AA150" s="154"/>
    </row>
    <row r="151" spans="2:27" ht="15">
      <c r="B151" s="178" t="s">
        <v>7</v>
      </c>
      <c r="C151" s="156">
        <v>3.6</v>
      </c>
      <c r="D151" s="156">
        <v>4</v>
      </c>
      <c r="E151" s="156">
        <v>9.9</v>
      </c>
      <c r="F151" s="156">
        <v>24.8</v>
      </c>
      <c r="G151" s="156">
        <v>49.5</v>
      </c>
      <c r="H151" s="156">
        <v>148.5</v>
      </c>
      <c r="I151" s="156">
        <v>188.1</v>
      </c>
      <c r="J151" s="156">
        <v>198</v>
      </c>
      <c r="K151" s="156">
        <v>217.8</v>
      </c>
      <c r="L151" s="156">
        <v>222.8</v>
      </c>
      <c r="M151" s="156">
        <v>257.4</v>
      </c>
      <c r="N151" s="156">
        <v>287.1</v>
      </c>
      <c r="O151" s="156">
        <v>316.8</v>
      </c>
      <c r="P151" s="170">
        <f t="shared" si="28"/>
        <v>1928.3</v>
      </c>
      <c r="R151" s="176"/>
      <c r="S151" s="176"/>
      <c r="T151" s="176"/>
      <c r="U151" s="175"/>
      <c r="V151" s="115">
        <v>0</v>
      </c>
      <c r="W151" s="176"/>
      <c r="X151" s="176"/>
      <c r="Y151" s="175"/>
      <c r="Z151" s="175"/>
      <c r="AA151" s="154"/>
    </row>
    <row r="152" spans="2:27" ht="15">
      <c r="B152" s="178" t="s">
        <v>172</v>
      </c>
      <c r="C152" s="156">
        <v>3.6</v>
      </c>
      <c r="D152" s="156">
        <v>4</v>
      </c>
      <c r="E152" s="156">
        <v>9.9</v>
      </c>
      <c r="F152" s="156">
        <v>24.8</v>
      </c>
      <c r="G152" s="156">
        <v>49.5</v>
      </c>
      <c r="H152" s="156">
        <v>148.5</v>
      </c>
      <c r="I152" s="156">
        <v>188.1</v>
      </c>
      <c r="J152" s="156">
        <v>198</v>
      </c>
      <c r="K152" s="156">
        <v>217.8</v>
      </c>
      <c r="L152" s="156">
        <v>222.8</v>
      </c>
      <c r="M152" s="156">
        <v>257.4</v>
      </c>
      <c r="N152" s="156">
        <v>287.1</v>
      </c>
      <c r="O152" s="156">
        <v>316.8</v>
      </c>
      <c r="P152" s="170">
        <f t="shared" si="28"/>
        <v>1928.3</v>
      </c>
      <c r="R152" s="176"/>
      <c r="S152" s="176"/>
      <c r="T152" s="176"/>
      <c r="U152" s="175"/>
      <c r="V152" s="115">
        <v>0</v>
      </c>
      <c r="W152" s="176"/>
      <c r="X152" s="176"/>
      <c r="Y152" s="175"/>
      <c r="Z152" s="175"/>
      <c r="AA152" s="154"/>
    </row>
    <row r="153" spans="2:27" ht="15">
      <c r="B153" s="174" t="s">
        <v>171</v>
      </c>
      <c r="C153" s="156">
        <v>4</v>
      </c>
      <c r="D153" s="156">
        <v>4.4</v>
      </c>
      <c r="E153" s="156">
        <v>11</v>
      </c>
      <c r="F153" s="156">
        <v>27.5</v>
      </c>
      <c r="G153" s="156">
        <v>55</v>
      </c>
      <c r="H153" s="156">
        <v>165</v>
      </c>
      <c r="I153" s="156">
        <v>209</v>
      </c>
      <c r="J153" s="156">
        <v>220</v>
      </c>
      <c r="K153" s="156">
        <v>242</v>
      </c>
      <c r="L153" s="156">
        <v>247.5</v>
      </c>
      <c r="M153" s="156">
        <v>286</v>
      </c>
      <c r="N153" s="156">
        <v>319</v>
      </c>
      <c r="O153" s="156">
        <v>352</v>
      </c>
      <c r="P153" s="170">
        <f t="shared" si="28"/>
        <v>2142.4</v>
      </c>
      <c r="R153" s="176"/>
      <c r="S153" s="176"/>
      <c r="T153" s="176"/>
      <c r="U153" s="175"/>
      <c r="V153" s="177">
        <v>0</v>
      </c>
      <c r="W153" s="176"/>
      <c r="X153" s="176"/>
      <c r="Y153" s="175"/>
      <c r="Z153" s="175"/>
      <c r="AA153" s="154"/>
    </row>
    <row r="154" spans="2:27" ht="15">
      <c r="B154" s="174" t="s">
        <v>170</v>
      </c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0">
        <f t="shared" si="28"/>
        <v>0</v>
      </c>
      <c r="R154" s="172"/>
      <c r="S154" s="172"/>
      <c r="T154" s="172"/>
      <c r="U154" s="172"/>
      <c r="V154" s="172"/>
      <c r="W154" s="172"/>
      <c r="X154" s="172"/>
      <c r="Y154" s="172"/>
      <c r="Z154" s="172"/>
      <c r="AA154" s="172"/>
    </row>
    <row r="155" spans="2:29" ht="15">
      <c r="B155" s="171" t="s">
        <v>169</v>
      </c>
      <c r="C155" s="156">
        <v>3.6</v>
      </c>
      <c r="D155" s="156">
        <v>4</v>
      </c>
      <c r="E155" s="156">
        <v>9.9</v>
      </c>
      <c r="F155" s="156">
        <v>24.8</v>
      </c>
      <c r="G155" s="156">
        <v>49.5</v>
      </c>
      <c r="H155" s="156">
        <v>148.5</v>
      </c>
      <c r="I155" s="156">
        <v>188.1</v>
      </c>
      <c r="J155" s="156">
        <v>198</v>
      </c>
      <c r="K155" s="156">
        <v>217.8</v>
      </c>
      <c r="L155" s="156">
        <v>222.8</v>
      </c>
      <c r="M155" s="156">
        <v>257.4</v>
      </c>
      <c r="N155" s="156">
        <v>287.1</v>
      </c>
      <c r="O155" s="156">
        <v>316.8</v>
      </c>
      <c r="P155" s="170">
        <f t="shared" si="28"/>
        <v>1928.3</v>
      </c>
      <c r="R155" s="169"/>
      <c r="S155" s="169"/>
      <c r="T155" s="169"/>
      <c r="U155" s="168"/>
      <c r="V155" s="82">
        <v>0</v>
      </c>
      <c r="W155" s="169"/>
      <c r="X155" s="169"/>
      <c r="Y155" s="168"/>
      <c r="Z155" s="168"/>
      <c r="AA155" s="154"/>
      <c r="AC155" s="153"/>
    </row>
    <row r="156" spans="1:28" ht="15" hidden="1">
      <c r="A156" s="63"/>
      <c r="B156" s="152" t="s">
        <v>168</v>
      </c>
      <c r="C156" s="151">
        <f aca="true" t="shared" si="29" ref="C156:P156">SUM(C150:C155)</f>
        <v>18.400000000000002</v>
      </c>
      <c r="D156" s="150">
        <f t="shared" si="29"/>
        <v>20.4</v>
      </c>
      <c r="E156" s="150">
        <f t="shared" si="29"/>
        <v>50.6</v>
      </c>
      <c r="F156" s="150">
        <f t="shared" si="29"/>
        <v>126.7</v>
      </c>
      <c r="G156" s="150">
        <f t="shared" si="29"/>
        <v>253</v>
      </c>
      <c r="H156" s="150">
        <f t="shared" si="29"/>
        <v>759</v>
      </c>
      <c r="I156" s="150">
        <f t="shared" si="29"/>
        <v>961.4</v>
      </c>
      <c r="J156" s="150">
        <f t="shared" si="29"/>
        <v>1012</v>
      </c>
      <c r="K156" s="150">
        <f t="shared" si="29"/>
        <v>1113.2</v>
      </c>
      <c r="L156" s="150">
        <f t="shared" si="29"/>
        <v>1138.7</v>
      </c>
      <c r="M156" s="150">
        <f t="shared" si="29"/>
        <v>1315.6</v>
      </c>
      <c r="N156" s="150">
        <f t="shared" si="29"/>
        <v>1467.4</v>
      </c>
      <c r="O156" s="150">
        <f t="shared" si="29"/>
        <v>1619.2</v>
      </c>
      <c r="P156" s="149">
        <f t="shared" si="29"/>
        <v>9855.599999999999</v>
      </c>
      <c r="Q156" s="167"/>
      <c r="R156" s="166">
        <f aca="true" t="shared" si="30" ref="R156:AA156">SUM(R150:R155)</f>
        <v>0</v>
      </c>
      <c r="S156" s="166">
        <f t="shared" si="30"/>
        <v>0</v>
      </c>
      <c r="T156" s="166">
        <f t="shared" si="30"/>
        <v>0</v>
      </c>
      <c r="U156" s="166">
        <f t="shared" si="30"/>
        <v>0</v>
      </c>
      <c r="V156" s="166">
        <f t="shared" si="30"/>
        <v>0</v>
      </c>
      <c r="W156" s="166">
        <f t="shared" si="30"/>
        <v>0</v>
      </c>
      <c r="X156" s="166">
        <f t="shared" si="30"/>
        <v>0</v>
      </c>
      <c r="Y156" s="166">
        <f t="shared" si="30"/>
        <v>0</v>
      </c>
      <c r="Z156" s="166">
        <f t="shared" si="30"/>
        <v>0</v>
      </c>
      <c r="AA156" s="166">
        <f t="shared" si="30"/>
        <v>0</v>
      </c>
      <c r="AB156" s="63"/>
    </row>
    <row r="157" spans="3:18" ht="15"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R157" s="120"/>
    </row>
    <row r="158" spans="2:18" ht="15">
      <c r="B158" s="1" t="s">
        <v>190</v>
      </c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R158" s="120"/>
    </row>
    <row r="159" spans="2:18" ht="15">
      <c r="B159" s="180" t="s">
        <v>181</v>
      </c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79">
        <f aca="true" t="shared" si="31" ref="P159:P164">SUM(C159:O159)</f>
        <v>0</v>
      </c>
      <c r="R159" s="120"/>
    </row>
    <row r="160" spans="2:18" ht="15">
      <c r="B160" s="174" t="s">
        <v>180</v>
      </c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70">
        <f t="shared" si="31"/>
        <v>0</v>
      </c>
      <c r="R160" s="120"/>
    </row>
    <row r="161" spans="2:18" ht="15">
      <c r="B161" s="174" t="s">
        <v>179</v>
      </c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70">
        <f t="shared" si="31"/>
        <v>0</v>
      </c>
      <c r="R161" s="120"/>
    </row>
    <row r="162" spans="2:18" ht="15">
      <c r="B162" s="174" t="s">
        <v>178</v>
      </c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70">
        <f t="shared" si="31"/>
        <v>0</v>
      </c>
      <c r="R162" s="120"/>
    </row>
    <row r="163" spans="2:18" ht="15">
      <c r="B163" s="174" t="s">
        <v>177</v>
      </c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70">
        <f t="shared" si="31"/>
        <v>0</v>
      </c>
      <c r="R163" s="120"/>
    </row>
    <row r="164" spans="2:29" ht="15">
      <c r="B164" s="171" t="s">
        <v>176</v>
      </c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4">
        <f t="shared" si="31"/>
        <v>0</v>
      </c>
      <c r="R164" s="120"/>
      <c r="AC164" s="153"/>
    </row>
    <row r="165" ht="15">
      <c r="R165" s="120"/>
    </row>
    <row r="166" ht="15">
      <c r="R166" s="120"/>
    </row>
    <row r="167" spans="2:18" ht="15">
      <c r="B167" s="1" t="s">
        <v>189</v>
      </c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R167" s="120"/>
    </row>
    <row r="168" spans="2:27" ht="15">
      <c r="B168" s="180" t="s">
        <v>173</v>
      </c>
      <c r="C168" s="156">
        <v>0</v>
      </c>
      <c r="D168" s="156">
        <v>2.9</v>
      </c>
      <c r="E168" s="156">
        <v>7.2</v>
      </c>
      <c r="F168" s="156">
        <v>18.1</v>
      </c>
      <c r="G168" s="156">
        <v>36.1</v>
      </c>
      <c r="H168" s="156">
        <v>108.4</v>
      </c>
      <c r="I168" s="156">
        <v>137.3</v>
      </c>
      <c r="J168" s="156">
        <v>144.5</v>
      </c>
      <c r="K168" s="156">
        <v>159</v>
      </c>
      <c r="L168" s="156">
        <v>162.6</v>
      </c>
      <c r="M168" s="156">
        <v>187.9</v>
      </c>
      <c r="N168" s="156">
        <v>209.5</v>
      </c>
      <c r="O168" s="156">
        <v>231.2</v>
      </c>
      <c r="P168" s="179">
        <f aca="true" t="shared" si="32" ref="P168:P173">SUM(C168:O168)</f>
        <v>1404.7</v>
      </c>
      <c r="R168" s="176"/>
      <c r="S168" s="176"/>
      <c r="T168" s="176"/>
      <c r="U168" s="175"/>
      <c r="V168" s="82">
        <v>0</v>
      </c>
      <c r="W168" s="176"/>
      <c r="X168" s="176"/>
      <c r="Y168" s="175"/>
      <c r="Z168" s="175"/>
      <c r="AA168" s="154"/>
    </row>
    <row r="169" spans="2:27" ht="15">
      <c r="B169" s="178" t="s">
        <v>7</v>
      </c>
      <c r="C169" s="156">
        <v>0</v>
      </c>
      <c r="D169" s="156">
        <v>2.9</v>
      </c>
      <c r="E169" s="156">
        <v>7.2</v>
      </c>
      <c r="F169" s="156">
        <v>18.1</v>
      </c>
      <c r="G169" s="156">
        <v>36.1</v>
      </c>
      <c r="H169" s="156">
        <v>108.4</v>
      </c>
      <c r="I169" s="156">
        <v>137.3</v>
      </c>
      <c r="J169" s="156">
        <v>144.5</v>
      </c>
      <c r="K169" s="156">
        <v>159</v>
      </c>
      <c r="L169" s="156">
        <v>162.6</v>
      </c>
      <c r="M169" s="156">
        <v>187.9</v>
      </c>
      <c r="N169" s="156">
        <v>209.5</v>
      </c>
      <c r="O169" s="156">
        <v>231.2</v>
      </c>
      <c r="P169" s="170">
        <f t="shared" si="32"/>
        <v>1404.7</v>
      </c>
      <c r="R169" s="176"/>
      <c r="S169" s="176"/>
      <c r="T169" s="176"/>
      <c r="U169" s="175"/>
      <c r="V169" s="115">
        <v>0</v>
      </c>
      <c r="W169" s="176"/>
      <c r="X169" s="176"/>
      <c r="Y169" s="175"/>
      <c r="Z169" s="175"/>
      <c r="AA169" s="154"/>
    </row>
    <row r="170" spans="2:27" ht="15">
      <c r="B170" s="178" t="s">
        <v>172</v>
      </c>
      <c r="C170" s="156">
        <v>0</v>
      </c>
      <c r="D170" s="156">
        <v>2.9</v>
      </c>
      <c r="E170" s="156">
        <v>7.2</v>
      </c>
      <c r="F170" s="156">
        <v>18.1</v>
      </c>
      <c r="G170" s="156">
        <v>36.1</v>
      </c>
      <c r="H170" s="156">
        <v>108.4</v>
      </c>
      <c r="I170" s="156">
        <v>137.3</v>
      </c>
      <c r="J170" s="156">
        <v>144.5</v>
      </c>
      <c r="K170" s="156">
        <v>159</v>
      </c>
      <c r="L170" s="156">
        <v>162.6</v>
      </c>
      <c r="M170" s="156">
        <v>187.9</v>
      </c>
      <c r="N170" s="156">
        <v>209.5</v>
      </c>
      <c r="O170" s="156">
        <v>231.2</v>
      </c>
      <c r="P170" s="170">
        <f t="shared" si="32"/>
        <v>1404.7</v>
      </c>
      <c r="R170" s="176"/>
      <c r="S170" s="176"/>
      <c r="T170" s="176"/>
      <c r="U170" s="175"/>
      <c r="V170" s="115">
        <v>0</v>
      </c>
      <c r="W170" s="176"/>
      <c r="X170" s="176"/>
      <c r="Y170" s="175"/>
      <c r="Z170" s="175"/>
      <c r="AA170" s="154"/>
    </row>
    <row r="171" spans="2:27" ht="15">
      <c r="B171" s="178" t="s">
        <v>171</v>
      </c>
      <c r="C171" s="156">
        <v>0</v>
      </c>
      <c r="D171" s="156">
        <v>3.4</v>
      </c>
      <c r="E171" s="156">
        <v>8.5</v>
      </c>
      <c r="F171" s="156">
        <v>21.3</v>
      </c>
      <c r="G171" s="156">
        <v>42.5</v>
      </c>
      <c r="H171" s="156">
        <v>127.5</v>
      </c>
      <c r="I171" s="156">
        <v>161.5</v>
      </c>
      <c r="J171" s="156">
        <v>170</v>
      </c>
      <c r="K171" s="156">
        <v>187</v>
      </c>
      <c r="L171" s="156">
        <v>191.3</v>
      </c>
      <c r="M171" s="156">
        <v>221</v>
      </c>
      <c r="N171" s="156">
        <v>246.5</v>
      </c>
      <c r="O171" s="156">
        <v>272</v>
      </c>
      <c r="P171" s="170">
        <f t="shared" si="32"/>
        <v>1652.5</v>
      </c>
      <c r="R171" s="176"/>
      <c r="S171" s="176"/>
      <c r="T171" s="176"/>
      <c r="U171" s="175"/>
      <c r="V171" s="177">
        <v>0</v>
      </c>
      <c r="W171" s="176"/>
      <c r="X171" s="176"/>
      <c r="Y171" s="175"/>
      <c r="Z171" s="175"/>
      <c r="AA171" s="154"/>
    </row>
    <row r="172" spans="2:27" ht="15">
      <c r="B172" s="174" t="s">
        <v>170</v>
      </c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0">
        <f t="shared" si="32"/>
        <v>0</v>
      </c>
      <c r="R172" s="172"/>
      <c r="S172" s="172"/>
      <c r="T172" s="172"/>
      <c r="U172" s="172"/>
      <c r="V172" s="172"/>
      <c r="W172" s="172"/>
      <c r="X172" s="172"/>
      <c r="Y172" s="172"/>
      <c r="Z172" s="172"/>
      <c r="AA172" s="172"/>
    </row>
    <row r="173" spans="2:29" ht="15">
      <c r="B173" s="171" t="s">
        <v>169</v>
      </c>
      <c r="C173" s="156">
        <v>0</v>
      </c>
      <c r="D173" s="156">
        <v>2.9</v>
      </c>
      <c r="E173" s="156">
        <v>7.2</v>
      </c>
      <c r="F173" s="156">
        <v>18.1</v>
      </c>
      <c r="G173" s="156">
        <v>36.1</v>
      </c>
      <c r="H173" s="156">
        <v>108.4</v>
      </c>
      <c r="I173" s="156">
        <v>137.3</v>
      </c>
      <c r="J173" s="156">
        <v>144.5</v>
      </c>
      <c r="K173" s="156">
        <v>159</v>
      </c>
      <c r="L173" s="156">
        <v>162.6</v>
      </c>
      <c r="M173" s="156">
        <v>187.9</v>
      </c>
      <c r="N173" s="156">
        <v>209.5</v>
      </c>
      <c r="O173" s="156">
        <v>231.2</v>
      </c>
      <c r="P173" s="170">
        <f t="shared" si="32"/>
        <v>1404.7</v>
      </c>
      <c r="R173" s="169"/>
      <c r="S173" s="169"/>
      <c r="T173" s="169"/>
      <c r="U173" s="168"/>
      <c r="V173" s="82">
        <v>0</v>
      </c>
      <c r="W173" s="169"/>
      <c r="X173" s="169"/>
      <c r="Y173" s="168"/>
      <c r="Z173" s="168"/>
      <c r="AA173" s="154"/>
      <c r="AC173" s="153"/>
    </row>
    <row r="174" spans="1:28" ht="15" hidden="1">
      <c r="A174" s="63"/>
      <c r="B174" s="152" t="s">
        <v>168</v>
      </c>
      <c r="C174" s="151">
        <f aca="true" t="shared" si="33" ref="C174:P174">SUM(C168:C173)</f>
        <v>0</v>
      </c>
      <c r="D174" s="150">
        <f t="shared" si="33"/>
        <v>15</v>
      </c>
      <c r="E174" s="150">
        <f t="shared" si="33"/>
        <v>37.300000000000004</v>
      </c>
      <c r="F174" s="150">
        <f t="shared" si="33"/>
        <v>93.70000000000002</v>
      </c>
      <c r="G174" s="150">
        <f t="shared" si="33"/>
        <v>186.9</v>
      </c>
      <c r="H174" s="150">
        <f t="shared" si="33"/>
        <v>561.1</v>
      </c>
      <c r="I174" s="150">
        <f t="shared" si="33"/>
        <v>710.7</v>
      </c>
      <c r="J174" s="150">
        <f t="shared" si="33"/>
        <v>748</v>
      </c>
      <c r="K174" s="150">
        <f t="shared" si="33"/>
        <v>823</v>
      </c>
      <c r="L174" s="150">
        <f t="shared" si="33"/>
        <v>841.6999999999999</v>
      </c>
      <c r="M174" s="150">
        <f t="shared" si="33"/>
        <v>972.6</v>
      </c>
      <c r="N174" s="150">
        <f t="shared" si="33"/>
        <v>1084.5</v>
      </c>
      <c r="O174" s="150">
        <f t="shared" si="33"/>
        <v>1196.8</v>
      </c>
      <c r="P174" s="149">
        <f t="shared" si="33"/>
        <v>7271.3</v>
      </c>
      <c r="Q174" s="167"/>
      <c r="R174" s="166">
        <f aca="true" t="shared" si="34" ref="R174:AA174">SUM(R168:R173)</f>
        <v>0</v>
      </c>
      <c r="S174" s="166">
        <f t="shared" si="34"/>
        <v>0</v>
      </c>
      <c r="T174" s="166">
        <f t="shared" si="34"/>
        <v>0</v>
      </c>
      <c r="U174" s="166">
        <f t="shared" si="34"/>
        <v>0</v>
      </c>
      <c r="V174" s="166">
        <f t="shared" si="34"/>
        <v>0</v>
      </c>
      <c r="W174" s="166">
        <f t="shared" si="34"/>
        <v>0</v>
      </c>
      <c r="X174" s="166">
        <f t="shared" si="34"/>
        <v>0</v>
      </c>
      <c r="Y174" s="166">
        <f t="shared" si="34"/>
        <v>0</v>
      </c>
      <c r="Z174" s="166">
        <f t="shared" si="34"/>
        <v>0</v>
      </c>
      <c r="AA174" s="166">
        <f t="shared" si="34"/>
        <v>0</v>
      </c>
      <c r="AB174" s="63"/>
    </row>
    <row r="175" spans="3:18" ht="15"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R175" s="120"/>
    </row>
    <row r="176" spans="2:18" ht="15">
      <c r="B176" s="1" t="s">
        <v>188</v>
      </c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R176" s="120"/>
    </row>
    <row r="177" spans="2:18" ht="15">
      <c r="B177" s="180" t="s">
        <v>181</v>
      </c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79">
        <f aca="true" t="shared" si="35" ref="P177:P182">SUM(C177:O177)</f>
        <v>0</v>
      </c>
      <c r="R177" s="120"/>
    </row>
    <row r="178" spans="2:18" ht="15">
      <c r="B178" s="174" t="s">
        <v>180</v>
      </c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70">
        <f t="shared" si="35"/>
        <v>0</v>
      </c>
      <c r="R178" s="120"/>
    </row>
    <row r="179" spans="2:18" ht="15">
      <c r="B179" s="174" t="s">
        <v>179</v>
      </c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70">
        <f t="shared" si="35"/>
        <v>0</v>
      </c>
      <c r="R179" s="120"/>
    </row>
    <row r="180" spans="2:18" ht="15">
      <c r="B180" s="174" t="s">
        <v>178</v>
      </c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70">
        <f t="shared" si="35"/>
        <v>0</v>
      </c>
      <c r="R180" s="120"/>
    </row>
    <row r="181" spans="2:18" ht="15">
      <c r="B181" s="174" t="s">
        <v>177</v>
      </c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70">
        <f t="shared" si="35"/>
        <v>0</v>
      </c>
      <c r="R181" s="120"/>
    </row>
    <row r="182" spans="2:29" ht="15">
      <c r="B182" s="171" t="s">
        <v>176</v>
      </c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4">
        <f t="shared" si="35"/>
        <v>0</v>
      </c>
      <c r="Q182" s="64"/>
      <c r="R182" s="120"/>
      <c r="AC182" s="153"/>
    </row>
    <row r="183" spans="17:18" ht="15">
      <c r="Q183" s="64"/>
      <c r="R183" s="120"/>
    </row>
    <row r="184" spans="17:18" ht="15">
      <c r="Q184" s="64"/>
      <c r="R184" s="120"/>
    </row>
    <row r="185" spans="2:18" ht="15">
      <c r="B185" s="1" t="s">
        <v>187</v>
      </c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120"/>
    </row>
    <row r="186" spans="2:27" ht="15">
      <c r="B186" s="180" t="s">
        <v>173</v>
      </c>
      <c r="C186" s="156">
        <v>0</v>
      </c>
      <c r="D186" s="156">
        <v>3.1</v>
      </c>
      <c r="E186" s="156">
        <v>7.7</v>
      </c>
      <c r="F186" s="156">
        <v>19.1</v>
      </c>
      <c r="G186" s="156">
        <v>38.3</v>
      </c>
      <c r="H186" s="156">
        <v>114.8</v>
      </c>
      <c r="I186" s="156">
        <v>145.4</v>
      </c>
      <c r="J186" s="156">
        <v>153</v>
      </c>
      <c r="K186" s="156">
        <v>168.3</v>
      </c>
      <c r="L186" s="156">
        <v>172.1</v>
      </c>
      <c r="M186" s="156">
        <v>198.9</v>
      </c>
      <c r="N186" s="156">
        <v>221.9</v>
      </c>
      <c r="O186" s="156">
        <v>244.8</v>
      </c>
      <c r="P186" s="179">
        <f aca="true" t="shared" si="36" ref="P186:P191">SUM(C186:O186)</f>
        <v>1487.4</v>
      </c>
      <c r="R186" s="176"/>
      <c r="S186" s="176"/>
      <c r="T186" s="176"/>
      <c r="U186" s="175"/>
      <c r="V186" s="82">
        <v>0</v>
      </c>
      <c r="W186" s="176"/>
      <c r="X186" s="176"/>
      <c r="Y186" s="175"/>
      <c r="Z186" s="175"/>
      <c r="AA186" s="154"/>
    </row>
    <row r="187" spans="2:27" ht="15">
      <c r="B187" s="178" t="s">
        <v>7</v>
      </c>
      <c r="C187" s="156">
        <v>0</v>
      </c>
      <c r="D187" s="156">
        <v>3.1</v>
      </c>
      <c r="E187" s="156">
        <v>7.7</v>
      </c>
      <c r="F187" s="156">
        <v>19.1</v>
      </c>
      <c r="G187" s="156">
        <v>38.3</v>
      </c>
      <c r="H187" s="156">
        <v>114.8</v>
      </c>
      <c r="I187" s="156">
        <v>145.4</v>
      </c>
      <c r="J187" s="156">
        <v>153</v>
      </c>
      <c r="K187" s="156">
        <v>168.3</v>
      </c>
      <c r="L187" s="156">
        <v>172.1</v>
      </c>
      <c r="M187" s="156">
        <v>198.9</v>
      </c>
      <c r="N187" s="156">
        <v>221.9</v>
      </c>
      <c r="O187" s="156">
        <v>244.8</v>
      </c>
      <c r="P187" s="170">
        <f t="shared" si="36"/>
        <v>1487.4</v>
      </c>
      <c r="R187" s="176"/>
      <c r="S187" s="176"/>
      <c r="T187" s="176"/>
      <c r="U187" s="175"/>
      <c r="V187" s="115">
        <v>0</v>
      </c>
      <c r="W187" s="176"/>
      <c r="X187" s="176"/>
      <c r="Y187" s="175"/>
      <c r="Z187" s="175"/>
      <c r="AA187" s="154"/>
    </row>
    <row r="188" spans="2:27" ht="15">
      <c r="B188" s="178" t="s">
        <v>172</v>
      </c>
      <c r="C188" s="156">
        <v>0</v>
      </c>
      <c r="D188" s="156">
        <v>3.1</v>
      </c>
      <c r="E188" s="156">
        <v>7.7</v>
      </c>
      <c r="F188" s="156">
        <v>19.1</v>
      </c>
      <c r="G188" s="156">
        <v>38.3</v>
      </c>
      <c r="H188" s="156">
        <v>114.8</v>
      </c>
      <c r="I188" s="156">
        <v>145.4</v>
      </c>
      <c r="J188" s="156">
        <v>153</v>
      </c>
      <c r="K188" s="156">
        <v>168.3</v>
      </c>
      <c r="L188" s="156">
        <v>172.1</v>
      </c>
      <c r="M188" s="156">
        <v>198.9</v>
      </c>
      <c r="N188" s="156">
        <v>221.9</v>
      </c>
      <c r="O188" s="156">
        <v>244.8</v>
      </c>
      <c r="P188" s="170">
        <f t="shared" si="36"/>
        <v>1487.4</v>
      </c>
      <c r="R188" s="176"/>
      <c r="S188" s="176"/>
      <c r="T188" s="176"/>
      <c r="U188" s="175"/>
      <c r="V188" s="115">
        <v>0</v>
      </c>
      <c r="W188" s="176"/>
      <c r="X188" s="176"/>
      <c r="Y188" s="175"/>
      <c r="Z188" s="175"/>
      <c r="AA188" s="154"/>
    </row>
    <row r="189" spans="2:27" ht="15">
      <c r="B189" s="174" t="s">
        <v>171</v>
      </c>
      <c r="C189" s="156">
        <v>0</v>
      </c>
      <c r="D189" s="156">
        <v>3.4</v>
      </c>
      <c r="E189" s="156">
        <v>8.5</v>
      </c>
      <c r="F189" s="156">
        <v>21.3</v>
      </c>
      <c r="G189" s="156">
        <v>42.5</v>
      </c>
      <c r="H189" s="156">
        <v>127.5</v>
      </c>
      <c r="I189" s="156">
        <v>161.5</v>
      </c>
      <c r="J189" s="156">
        <v>170</v>
      </c>
      <c r="K189" s="156">
        <v>187</v>
      </c>
      <c r="L189" s="156">
        <v>191.3</v>
      </c>
      <c r="M189" s="156">
        <v>221</v>
      </c>
      <c r="N189" s="156">
        <v>246.5</v>
      </c>
      <c r="O189" s="156">
        <v>272</v>
      </c>
      <c r="P189" s="170">
        <f t="shared" si="36"/>
        <v>1652.5</v>
      </c>
      <c r="R189" s="176"/>
      <c r="S189" s="176"/>
      <c r="T189" s="176"/>
      <c r="U189" s="175"/>
      <c r="V189" s="177">
        <v>0</v>
      </c>
      <c r="W189" s="176"/>
      <c r="X189" s="176"/>
      <c r="Y189" s="175"/>
      <c r="Z189" s="175"/>
      <c r="AA189" s="154"/>
    </row>
    <row r="190" spans="2:27" ht="15">
      <c r="B190" s="174" t="s">
        <v>170</v>
      </c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0">
        <f t="shared" si="36"/>
        <v>0</v>
      </c>
      <c r="R190" s="172"/>
      <c r="S190" s="172"/>
      <c r="T190" s="172"/>
      <c r="U190" s="172"/>
      <c r="V190" s="172"/>
      <c r="W190" s="172"/>
      <c r="X190" s="172"/>
      <c r="Y190" s="172"/>
      <c r="Z190" s="172"/>
      <c r="AA190" s="172"/>
    </row>
    <row r="191" spans="2:29" ht="15">
      <c r="B191" s="171" t="s">
        <v>169</v>
      </c>
      <c r="C191" s="156">
        <v>0</v>
      </c>
      <c r="D191" s="156">
        <v>3.1</v>
      </c>
      <c r="E191" s="156">
        <v>7.7</v>
      </c>
      <c r="F191" s="156">
        <v>19.1</v>
      </c>
      <c r="G191" s="156">
        <v>38.3</v>
      </c>
      <c r="H191" s="156">
        <v>114.8</v>
      </c>
      <c r="I191" s="156">
        <v>145.4</v>
      </c>
      <c r="J191" s="156">
        <v>153</v>
      </c>
      <c r="K191" s="156">
        <v>168.3</v>
      </c>
      <c r="L191" s="156">
        <v>172.1</v>
      </c>
      <c r="M191" s="156">
        <v>198.9</v>
      </c>
      <c r="N191" s="156">
        <v>221.9</v>
      </c>
      <c r="O191" s="156">
        <v>244.8</v>
      </c>
      <c r="P191" s="170">
        <f t="shared" si="36"/>
        <v>1487.4</v>
      </c>
      <c r="R191" s="169"/>
      <c r="S191" s="169"/>
      <c r="T191" s="169"/>
      <c r="U191" s="168"/>
      <c r="V191" s="82">
        <v>0</v>
      </c>
      <c r="W191" s="169"/>
      <c r="X191" s="169"/>
      <c r="Y191" s="168"/>
      <c r="Z191" s="168"/>
      <c r="AA191" s="154"/>
      <c r="AC191" s="153"/>
    </row>
    <row r="192" spans="1:28" ht="15" hidden="1">
      <c r="A192" s="63"/>
      <c r="B192" s="152" t="s">
        <v>168</v>
      </c>
      <c r="C192" s="151">
        <f aca="true" t="shared" si="37" ref="C192:P192">SUM(C186:C191)</f>
        <v>0</v>
      </c>
      <c r="D192" s="150">
        <f t="shared" si="37"/>
        <v>15.8</v>
      </c>
      <c r="E192" s="150">
        <f t="shared" si="37"/>
        <v>39.300000000000004</v>
      </c>
      <c r="F192" s="150">
        <f t="shared" si="37"/>
        <v>97.70000000000002</v>
      </c>
      <c r="G192" s="150">
        <f t="shared" si="37"/>
        <v>195.7</v>
      </c>
      <c r="H192" s="150">
        <f t="shared" si="37"/>
        <v>586.6999999999999</v>
      </c>
      <c r="I192" s="150">
        <f t="shared" si="37"/>
        <v>743.1</v>
      </c>
      <c r="J192" s="150">
        <f t="shared" si="37"/>
        <v>782</v>
      </c>
      <c r="K192" s="150">
        <f t="shared" si="37"/>
        <v>860.2</v>
      </c>
      <c r="L192" s="150">
        <f t="shared" si="37"/>
        <v>879.6999999999999</v>
      </c>
      <c r="M192" s="150">
        <f t="shared" si="37"/>
        <v>1016.6</v>
      </c>
      <c r="N192" s="150">
        <f t="shared" si="37"/>
        <v>1134.1000000000001</v>
      </c>
      <c r="O192" s="150">
        <f t="shared" si="37"/>
        <v>1251.2</v>
      </c>
      <c r="P192" s="149">
        <f t="shared" si="37"/>
        <v>7602.1</v>
      </c>
      <c r="Q192" s="167"/>
      <c r="R192" s="166">
        <f aca="true" t="shared" si="38" ref="R192:AA192">SUM(R186:R191)</f>
        <v>0</v>
      </c>
      <c r="S192" s="166">
        <f t="shared" si="38"/>
        <v>0</v>
      </c>
      <c r="T192" s="166">
        <f t="shared" si="38"/>
        <v>0</v>
      </c>
      <c r="U192" s="166">
        <f t="shared" si="38"/>
        <v>0</v>
      </c>
      <c r="V192" s="166">
        <f t="shared" si="38"/>
        <v>0</v>
      </c>
      <c r="W192" s="166">
        <f t="shared" si="38"/>
        <v>0</v>
      </c>
      <c r="X192" s="166">
        <f t="shared" si="38"/>
        <v>0</v>
      </c>
      <c r="Y192" s="166">
        <f t="shared" si="38"/>
        <v>0</v>
      </c>
      <c r="Z192" s="166">
        <f t="shared" si="38"/>
        <v>0</v>
      </c>
      <c r="AA192" s="166">
        <f t="shared" si="38"/>
        <v>0</v>
      </c>
      <c r="AB192" s="63"/>
    </row>
    <row r="193" spans="3:18" ht="15"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R193" s="120"/>
    </row>
    <row r="194" spans="2:18" ht="15">
      <c r="B194" s="1" t="s">
        <v>186</v>
      </c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R194" s="120"/>
    </row>
    <row r="195" spans="2:18" ht="15">
      <c r="B195" s="180" t="s">
        <v>181</v>
      </c>
      <c r="C195" s="185"/>
      <c r="D195" s="185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79">
        <f aca="true" t="shared" si="39" ref="P195:P200">SUM(C195:O195)</f>
        <v>0</v>
      </c>
      <c r="Q195" s="64"/>
      <c r="R195" s="120"/>
    </row>
    <row r="196" spans="2:18" ht="15">
      <c r="B196" s="174" t="s">
        <v>180</v>
      </c>
      <c r="C196" s="185"/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70">
        <f t="shared" si="39"/>
        <v>0</v>
      </c>
      <c r="Q196" s="64"/>
      <c r="R196" s="120"/>
    </row>
    <row r="197" spans="2:18" ht="15">
      <c r="B197" s="174" t="s">
        <v>179</v>
      </c>
      <c r="C197" s="185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70">
        <f t="shared" si="39"/>
        <v>0</v>
      </c>
      <c r="Q197" s="64"/>
      <c r="R197" s="120"/>
    </row>
    <row r="198" spans="2:18" ht="15">
      <c r="B198" s="174" t="s">
        <v>178</v>
      </c>
      <c r="C198" s="185"/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70">
        <f t="shared" si="39"/>
        <v>0</v>
      </c>
      <c r="Q198" s="64"/>
      <c r="R198" s="120"/>
    </row>
    <row r="199" spans="2:18" ht="15">
      <c r="B199" s="174" t="s">
        <v>177</v>
      </c>
      <c r="C199" s="185"/>
      <c r="D199" s="185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70">
        <f t="shared" si="39"/>
        <v>0</v>
      </c>
      <c r="Q199" s="64"/>
      <c r="R199" s="120"/>
    </row>
    <row r="200" spans="2:29" ht="15">
      <c r="B200" s="171" t="s">
        <v>176</v>
      </c>
      <c r="C200" s="185"/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4">
        <f t="shared" si="39"/>
        <v>0</v>
      </c>
      <c r="Q200" s="64"/>
      <c r="R200" s="120"/>
      <c r="AC200" s="153"/>
    </row>
    <row r="201" spans="2:18" ht="15">
      <c r="B201" s="163"/>
      <c r="C201" s="162"/>
      <c r="D201" s="162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64"/>
      <c r="R201" s="120"/>
    </row>
    <row r="202" spans="2:18" ht="15">
      <c r="B202" s="163"/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64"/>
      <c r="R202" s="120"/>
    </row>
    <row r="203" spans="2:18" ht="15">
      <c r="B203" s="1" t="s">
        <v>185</v>
      </c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120"/>
    </row>
    <row r="204" spans="2:27" ht="15">
      <c r="B204" s="180" t="s">
        <v>173</v>
      </c>
      <c r="C204" s="156">
        <v>0</v>
      </c>
      <c r="D204" s="156">
        <v>3.6</v>
      </c>
      <c r="E204" s="156">
        <v>9</v>
      </c>
      <c r="F204" s="156">
        <v>22.5</v>
      </c>
      <c r="G204" s="156">
        <v>45</v>
      </c>
      <c r="H204" s="156">
        <v>135</v>
      </c>
      <c r="I204" s="156">
        <v>171</v>
      </c>
      <c r="J204" s="156">
        <v>180</v>
      </c>
      <c r="K204" s="156">
        <v>198</v>
      </c>
      <c r="L204" s="156">
        <v>202.5</v>
      </c>
      <c r="M204" s="156">
        <v>234</v>
      </c>
      <c r="N204" s="156">
        <v>261</v>
      </c>
      <c r="O204" s="156">
        <v>288</v>
      </c>
      <c r="P204" s="179">
        <f aca="true" t="shared" si="40" ref="P204:P209">SUM(C204:O204)</f>
        <v>1749.6</v>
      </c>
      <c r="R204" s="176"/>
      <c r="S204" s="176"/>
      <c r="T204" s="176"/>
      <c r="U204" s="175"/>
      <c r="V204" s="82">
        <v>0</v>
      </c>
      <c r="W204" s="176"/>
      <c r="X204" s="176"/>
      <c r="Y204" s="175"/>
      <c r="Z204" s="175"/>
      <c r="AA204" s="154"/>
    </row>
    <row r="205" spans="2:27" ht="15">
      <c r="B205" s="174" t="s">
        <v>7</v>
      </c>
      <c r="C205" s="156">
        <v>0</v>
      </c>
      <c r="D205" s="156">
        <v>3.6</v>
      </c>
      <c r="E205" s="156">
        <v>9</v>
      </c>
      <c r="F205" s="156">
        <v>22.5</v>
      </c>
      <c r="G205" s="156">
        <v>45</v>
      </c>
      <c r="H205" s="156">
        <v>135</v>
      </c>
      <c r="I205" s="156">
        <v>171</v>
      </c>
      <c r="J205" s="156">
        <v>180</v>
      </c>
      <c r="K205" s="156">
        <v>198</v>
      </c>
      <c r="L205" s="156">
        <v>202.5</v>
      </c>
      <c r="M205" s="156">
        <v>234</v>
      </c>
      <c r="N205" s="156">
        <v>261</v>
      </c>
      <c r="O205" s="156">
        <v>288</v>
      </c>
      <c r="P205" s="170">
        <f t="shared" si="40"/>
        <v>1749.6</v>
      </c>
      <c r="R205" s="176"/>
      <c r="S205" s="176"/>
      <c r="T205" s="176"/>
      <c r="U205" s="175"/>
      <c r="V205" s="115">
        <v>0</v>
      </c>
      <c r="W205" s="176"/>
      <c r="X205" s="176"/>
      <c r="Y205" s="175"/>
      <c r="Z205" s="175"/>
      <c r="AA205" s="154"/>
    </row>
    <row r="206" spans="2:27" ht="15">
      <c r="B206" s="178" t="s">
        <v>172</v>
      </c>
      <c r="C206" s="156">
        <v>0</v>
      </c>
      <c r="D206" s="156">
        <v>3.6</v>
      </c>
      <c r="E206" s="156">
        <v>9</v>
      </c>
      <c r="F206" s="156">
        <v>22.5</v>
      </c>
      <c r="G206" s="156">
        <v>45</v>
      </c>
      <c r="H206" s="156">
        <v>135</v>
      </c>
      <c r="I206" s="156">
        <v>171</v>
      </c>
      <c r="J206" s="156">
        <v>180</v>
      </c>
      <c r="K206" s="156">
        <v>198</v>
      </c>
      <c r="L206" s="156">
        <v>202.5</v>
      </c>
      <c r="M206" s="156">
        <v>234</v>
      </c>
      <c r="N206" s="156">
        <v>261</v>
      </c>
      <c r="O206" s="156">
        <v>288</v>
      </c>
      <c r="P206" s="170">
        <f t="shared" si="40"/>
        <v>1749.6</v>
      </c>
      <c r="R206" s="176"/>
      <c r="S206" s="176"/>
      <c r="T206" s="176"/>
      <c r="U206" s="175"/>
      <c r="V206" s="115">
        <v>0</v>
      </c>
      <c r="W206" s="176"/>
      <c r="X206" s="176"/>
      <c r="Y206" s="175"/>
      <c r="Z206" s="175"/>
      <c r="AA206" s="154"/>
    </row>
    <row r="207" spans="2:27" ht="15">
      <c r="B207" s="174" t="s">
        <v>171</v>
      </c>
      <c r="C207" s="156">
        <v>0</v>
      </c>
      <c r="D207" s="156">
        <v>4</v>
      </c>
      <c r="E207" s="156">
        <v>10</v>
      </c>
      <c r="F207" s="156">
        <v>25</v>
      </c>
      <c r="G207" s="156">
        <v>50</v>
      </c>
      <c r="H207" s="156">
        <v>150</v>
      </c>
      <c r="I207" s="156">
        <v>190</v>
      </c>
      <c r="J207" s="156">
        <v>200</v>
      </c>
      <c r="K207" s="156">
        <v>220</v>
      </c>
      <c r="L207" s="156">
        <v>225</v>
      </c>
      <c r="M207" s="156">
        <v>260</v>
      </c>
      <c r="N207" s="156">
        <v>290</v>
      </c>
      <c r="O207" s="156">
        <v>320</v>
      </c>
      <c r="P207" s="170">
        <f t="shared" si="40"/>
        <v>1944</v>
      </c>
      <c r="R207" s="176"/>
      <c r="S207" s="176"/>
      <c r="T207" s="176"/>
      <c r="U207" s="175"/>
      <c r="V207" s="177">
        <v>0</v>
      </c>
      <c r="W207" s="176"/>
      <c r="X207" s="176"/>
      <c r="Y207" s="175"/>
      <c r="Z207" s="175"/>
      <c r="AA207" s="154"/>
    </row>
    <row r="208" spans="2:27" ht="15">
      <c r="B208" s="174" t="s">
        <v>170</v>
      </c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0">
        <f t="shared" si="40"/>
        <v>0</v>
      </c>
      <c r="R208" s="172"/>
      <c r="S208" s="172"/>
      <c r="T208" s="172"/>
      <c r="U208" s="172"/>
      <c r="V208" s="172"/>
      <c r="W208" s="172"/>
      <c r="X208" s="172"/>
      <c r="Y208" s="172"/>
      <c r="Z208" s="172"/>
      <c r="AA208" s="172"/>
    </row>
    <row r="209" spans="2:29" ht="15">
      <c r="B209" s="171" t="s">
        <v>169</v>
      </c>
      <c r="C209" s="156">
        <v>0</v>
      </c>
      <c r="D209" s="156">
        <v>4</v>
      </c>
      <c r="E209" s="156">
        <v>10</v>
      </c>
      <c r="F209" s="156">
        <v>25</v>
      </c>
      <c r="G209" s="156">
        <v>50</v>
      </c>
      <c r="H209" s="156">
        <v>150</v>
      </c>
      <c r="I209" s="156">
        <v>190</v>
      </c>
      <c r="J209" s="156">
        <v>200</v>
      </c>
      <c r="K209" s="156">
        <v>220</v>
      </c>
      <c r="L209" s="156">
        <v>225</v>
      </c>
      <c r="M209" s="156">
        <v>260</v>
      </c>
      <c r="N209" s="156">
        <v>290</v>
      </c>
      <c r="O209" s="156">
        <v>320</v>
      </c>
      <c r="P209" s="170">
        <f t="shared" si="40"/>
        <v>1944</v>
      </c>
      <c r="R209" s="169"/>
      <c r="S209" s="169"/>
      <c r="T209" s="169"/>
      <c r="U209" s="168"/>
      <c r="V209" s="82">
        <v>0</v>
      </c>
      <c r="W209" s="169"/>
      <c r="X209" s="169"/>
      <c r="Y209" s="168"/>
      <c r="Z209" s="168"/>
      <c r="AA209" s="154"/>
      <c r="AC209" s="153"/>
    </row>
    <row r="210" spans="1:28" ht="15" hidden="1">
      <c r="A210" s="63"/>
      <c r="B210" s="152" t="s">
        <v>168</v>
      </c>
      <c r="C210" s="151">
        <f aca="true" t="shared" si="41" ref="C210:P210">SUM(C204:C209)</f>
        <v>0</v>
      </c>
      <c r="D210" s="150">
        <f t="shared" si="41"/>
        <v>18.8</v>
      </c>
      <c r="E210" s="150">
        <f t="shared" si="41"/>
        <v>47</v>
      </c>
      <c r="F210" s="150">
        <f t="shared" si="41"/>
        <v>117.5</v>
      </c>
      <c r="G210" s="150">
        <f t="shared" si="41"/>
        <v>235</v>
      </c>
      <c r="H210" s="150">
        <f t="shared" si="41"/>
        <v>705</v>
      </c>
      <c r="I210" s="150">
        <f t="shared" si="41"/>
        <v>893</v>
      </c>
      <c r="J210" s="150">
        <f t="shared" si="41"/>
        <v>940</v>
      </c>
      <c r="K210" s="150">
        <f t="shared" si="41"/>
        <v>1034</v>
      </c>
      <c r="L210" s="150">
        <f t="shared" si="41"/>
        <v>1057.5</v>
      </c>
      <c r="M210" s="150">
        <f t="shared" si="41"/>
        <v>1222</v>
      </c>
      <c r="N210" s="150">
        <f t="shared" si="41"/>
        <v>1363</v>
      </c>
      <c r="O210" s="150">
        <f t="shared" si="41"/>
        <v>1504</v>
      </c>
      <c r="P210" s="149">
        <f t="shared" si="41"/>
        <v>9136.8</v>
      </c>
      <c r="Q210" s="167"/>
      <c r="R210" s="166">
        <f aca="true" t="shared" si="42" ref="R210:AA210">SUM(R204:R209)</f>
        <v>0</v>
      </c>
      <c r="S210" s="166">
        <f t="shared" si="42"/>
        <v>0</v>
      </c>
      <c r="T210" s="166">
        <f t="shared" si="42"/>
        <v>0</v>
      </c>
      <c r="U210" s="166">
        <f t="shared" si="42"/>
        <v>0</v>
      </c>
      <c r="V210" s="166">
        <f t="shared" si="42"/>
        <v>0</v>
      </c>
      <c r="W210" s="166">
        <f t="shared" si="42"/>
        <v>0</v>
      </c>
      <c r="X210" s="166">
        <f t="shared" si="42"/>
        <v>0</v>
      </c>
      <c r="Y210" s="166">
        <f t="shared" si="42"/>
        <v>0</v>
      </c>
      <c r="Z210" s="166">
        <f t="shared" si="42"/>
        <v>0</v>
      </c>
      <c r="AA210" s="166">
        <f t="shared" si="42"/>
        <v>0</v>
      </c>
      <c r="AB210" s="186"/>
    </row>
    <row r="211" spans="3:18" ht="15"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R211" s="120"/>
    </row>
    <row r="212" spans="2:18" ht="15">
      <c r="B212" s="1" t="s">
        <v>184</v>
      </c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R212" s="120"/>
    </row>
    <row r="213" spans="2:18" ht="15">
      <c r="B213" s="180" t="s">
        <v>183</v>
      </c>
      <c r="C213" s="156">
        <v>-10</v>
      </c>
      <c r="D213" s="156">
        <v>-15</v>
      </c>
      <c r="E213" s="156">
        <v>-25</v>
      </c>
      <c r="F213" s="156">
        <v>-35</v>
      </c>
      <c r="G213" s="156">
        <v>-30</v>
      </c>
      <c r="H213" s="156">
        <v>-18</v>
      </c>
      <c r="I213" s="156">
        <v>-12</v>
      </c>
      <c r="J213" s="156">
        <v>-10</v>
      </c>
      <c r="K213" s="156">
        <v>-9</v>
      </c>
      <c r="L213" s="156">
        <v>-8</v>
      </c>
      <c r="M213" s="156">
        <v>-7</v>
      </c>
      <c r="N213" s="156">
        <v>-5</v>
      </c>
      <c r="O213" s="156">
        <v>-3</v>
      </c>
      <c r="P213" s="179">
        <f aca="true" t="shared" si="43" ref="P213:P220">SUM(C213:O213)</f>
        <v>-187</v>
      </c>
      <c r="Q213" s="64"/>
      <c r="R213" s="120"/>
    </row>
    <row r="214" spans="2:18" ht="15">
      <c r="B214" s="174" t="s">
        <v>182</v>
      </c>
      <c r="C214" s="156">
        <v>-10</v>
      </c>
      <c r="D214" s="156">
        <v>-15</v>
      </c>
      <c r="E214" s="156">
        <v>-25</v>
      </c>
      <c r="F214" s="156">
        <v>-35</v>
      </c>
      <c r="G214" s="156">
        <v>-30</v>
      </c>
      <c r="H214" s="156">
        <v>-18</v>
      </c>
      <c r="I214" s="156">
        <v>-12</v>
      </c>
      <c r="J214" s="156">
        <v>-10</v>
      </c>
      <c r="K214" s="156">
        <v>-9</v>
      </c>
      <c r="L214" s="156">
        <v>-8</v>
      </c>
      <c r="M214" s="156">
        <v>-7</v>
      </c>
      <c r="N214" s="156">
        <v>-5</v>
      </c>
      <c r="O214" s="156">
        <v>-3</v>
      </c>
      <c r="P214" s="170">
        <f t="shared" si="43"/>
        <v>-187</v>
      </c>
      <c r="Q214" s="64"/>
      <c r="R214" s="120"/>
    </row>
    <row r="215" spans="2:18" ht="15">
      <c r="B215" s="174" t="s">
        <v>181</v>
      </c>
      <c r="C215" s="156">
        <v>-10</v>
      </c>
      <c r="D215" s="156">
        <v>-15</v>
      </c>
      <c r="E215" s="156">
        <v>-25</v>
      </c>
      <c r="F215" s="156">
        <v>-35</v>
      </c>
      <c r="G215" s="156">
        <v>-30</v>
      </c>
      <c r="H215" s="156">
        <v>-18</v>
      </c>
      <c r="I215" s="156">
        <v>-12</v>
      </c>
      <c r="J215" s="156">
        <v>-10</v>
      </c>
      <c r="K215" s="156">
        <v>-9</v>
      </c>
      <c r="L215" s="156">
        <v>-8</v>
      </c>
      <c r="M215" s="156">
        <v>-7</v>
      </c>
      <c r="N215" s="156">
        <v>-5</v>
      </c>
      <c r="O215" s="156">
        <v>-3</v>
      </c>
      <c r="P215" s="170">
        <f t="shared" si="43"/>
        <v>-187</v>
      </c>
      <c r="Q215" s="64"/>
      <c r="R215" s="120"/>
    </row>
    <row r="216" spans="2:18" ht="15">
      <c r="B216" s="174" t="s">
        <v>180</v>
      </c>
      <c r="C216" s="156">
        <v>-5</v>
      </c>
      <c r="D216" s="156">
        <v>-10</v>
      </c>
      <c r="E216" s="156">
        <v>-20</v>
      </c>
      <c r="F216" s="156">
        <v>-30</v>
      </c>
      <c r="G216" s="156">
        <v>-26</v>
      </c>
      <c r="H216" s="156">
        <v>-13.5</v>
      </c>
      <c r="I216" s="156">
        <v>-8.5</v>
      </c>
      <c r="J216" s="156">
        <v>-7</v>
      </c>
      <c r="K216" s="156">
        <v>-6</v>
      </c>
      <c r="L216" s="156">
        <v>-5</v>
      </c>
      <c r="M216" s="156">
        <v>-4</v>
      </c>
      <c r="N216" s="156">
        <v>-3</v>
      </c>
      <c r="O216" s="156">
        <v>-2</v>
      </c>
      <c r="P216" s="170">
        <f t="shared" si="43"/>
        <v>-140</v>
      </c>
      <c r="Q216" s="64"/>
      <c r="R216" s="120"/>
    </row>
    <row r="217" spans="2:18" ht="15">
      <c r="B217" s="174" t="s">
        <v>179</v>
      </c>
      <c r="C217" s="185"/>
      <c r="D217" s="185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185"/>
      <c r="P217" s="170">
        <f t="shared" si="43"/>
        <v>0</v>
      </c>
      <c r="Q217" s="64"/>
      <c r="R217" s="120"/>
    </row>
    <row r="218" spans="2:18" ht="15">
      <c r="B218" s="174" t="s">
        <v>178</v>
      </c>
      <c r="C218" s="156">
        <v>26</v>
      </c>
      <c r="D218" s="156">
        <v>26</v>
      </c>
      <c r="E218" s="156">
        <v>26</v>
      </c>
      <c r="F218" s="156">
        <v>26</v>
      </c>
      <c r="G218" s="156">
        <v>26</v>
      </c>
      <c r="H218" s="156">
        <v>18.7</v>
      </c>
      <c r="I218" s="156">
        <v>16</v>
      </c>
      <c r="J218" s="156">
        <v>12.3</v>
      </c>
      <c r="K218" s="156">
        <v>10.8</v>
      </c>
      <c r="L218" s="156">
        <v>10.3</v>
      </c>
      <c r="M218" s="156">
        <v>10.3</v>
      </c>
      <c r="N218" s="156">
        <v>10.3</v>
      </c>
      <c r="O218" s="156">
        <v>10.3</v>
      </c>
      <c r="P218" s="170">
        <f t="shared" si="43"/>
        <v>229.00000000000006</v>
      </c>
      <c r="Q218" s="64"/>
      <c r="R218" s="120"/>
    </row>
    <row r="219" spans="2:18" ht="15">
      <c r="B219" s="174" t="s">
        <v>177</v>
      </c>
      <c r="C219" s="156">
        <v>53.9</v>
      </c>
      <c r="D219" s="156">
        <v>53.9</v>
      </c>
      <c r="E219" s="156">
        <v>53.9</v>
      </c>
      <c r="F219" s="156">
        <v>53.9</v>
      </c>
      <c r="G219" s="156">
        <v>53.9</v>
      </c>
      <c r="H219" s="156">
        <v>40</v>
      </c>
      <c r="I219" s="156">
        <v>33.6</v>
      </c>
      <c r="J219" s="156">
        <v>25.5</v>
      </c>
      <c r="K219" s="156">
        <v>22.1</v>
      </c>
      <c r="L219" s="156">
        <v>22.3</v>
      </c>
      <c r="M219" s="156">
        <v>16.4</v>
      </c>
      <c r="N219" s="156">
        <v>14.4</v>
      </c>
      <c r="O219" s="156">
        <v>10.7</v>
      </c>
      <c r="P219" s="170">
        <f t="shared" si="43"/>
        <v>454.5</v>
      </c>
      <c r="Q219" s="64"/>
      <c r="R219" s="120"/>
    </row>
    <row r="220" spans="2:29" ht="15">
      <c r="B220" s="171" t="s">
        <v>176</v>
      </c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4">
        <f t="shared" si="43"/>
        <v>0</v>
      </c>
      <c r="Q220" s="64"/>
      <c r="R220" s="120"/>
      <c r="AC220" s="153"/>
    </row>
    <row r="221" ht="15">
      <c r="R221" s="120"/>
    </row>
    <row r="222" spans="2:29" ht="15" customHeight="1">
      <c r="B222" s="262" t="s">
        <v>175</v>
      </c>
      <c r="C222" s="156">
        <v>20</v>
      </c>
      <c r="D222" s="156">
        <v>20</v>
      </c>
      <c r="E222" s="156">
        <v>20</v>
      </c>
      <c r="F222" s="156">
        <v>20</v>
      </c>
      <c r="G222" s="156">
        <v>20</v>
      </c>
      <c r="H222" s="156">
        <v>20</v>
      </c>
      <c r="I222" s="156">
        <v>20</v>
      </c>
      <c r="J222" s="156">
        <v>20</v>
      </c>
      <c r="K222" s="156">
        <v>20</v>
      </c>
      <c r="L222" s="156">
        <v>20</v>
      </c>
      <c r="M222" s="156">
        <v>20</v>
      </c>
      <c r="N222" s="156">
        <v>20</v>
      </c>
      <c r="O222" s="156">
        <v>20</v>
      </c>
      <c r="R222" s="120"/>
      <c r="AC222" s="153"/>
    </row>
    <row r="223" spans="2:18" ht="15">
      <c r="B223" s="263"/>
      <c r="C223" s="182"/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3">
        <f>SUM(C223:O223)</f>
        <v>0</v>
      </c>
      <c r="R223" s="120"/>
    </row>
    <row r="224" spans="2:18" ht="15">
      <c r="B224" s="264"/>
      <c r="C224" s="182"/>
      <c r="D224" s="182"/>
      <c r="E224" s="182"/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1"/>
      <c r="R224" s="120"/>
    </row>
    <row r="225" ht="15">
      <c r="R225" s="120"/>
    </row>
    <row r="226" spans="2:18" ht="15">
      <c r="B226" s="1" t="s">
        <v>174</v>
      </c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120"/>
    </row>
    <row r="227" spans="2:27" ht="15">
      <c r="B227" s="180" t="s">
        <v>173</v>
      </c>
      <c r="C227" s="156">
        <v>0</v>
      </c>
      <c r="D227" s="156">
        <v>3.1</v>
      </c>
      <c r="E227" s="156">
        <v>7.7</v>
      </c>
      <c r="F227" s="156">
        <v>19.1</v>
      </c>
      <c r="G227" s="156">
        <v>38.3</v>
      </c>
      <c r="H227" s="156">
        <v>114.8</v>
      </c>
      <c r="I227" s="156">
        <v>145.4</v>
      </c>
      <c r="J227" s="156">
        <v>153</v>
      </c>
      <c r="K227" s="156">
        <v>168.3</v>
      </c>
      <c r="L227" s="156">
        <v>172.1</v>
      </c>
      <c r="M227" s="156">
        <v>198.9</v>
      </c>
      <c r="N227" s="156">
        <v>221.9</v>
      </c>
      <c r="O227" s="156">
        <v>244.8</v>
      </c>
      <c r="P227" s="179">
        <f aca="true" t="shared" si="44" ref="P227:P232">SUM(C227:O227)</f>
        <v>1487.4</v>
      </c>
      <c r="R227" s="176"/>
      <c r="S227" s="176"/>
      <c r="T227" s="176"/>
      <c r="U227" s="175"/>
      <c r="V227" s="82">
        <v>0</v>
      </c>
      <c r="W227" s="176"/>
      <c r="X227" s="176"/>
      <c r="Y227" s="175"/>
      <c r="Z227" s="175"/>
      <c r="AA227" s="154"/>
    </row>
    <row r="228" spans="2:27" ht="15">
      <c r="B228" s="178" t="s">
        <v>7</v>
      </c>
      <c r="C228" s="156">
        <v>0</v>
      </c>
      <c r="D228" s="156">
        <v>3.1</v>
      </c>
      <c r="E228" s="156">
        <v>7.7</v>
      </c>
      <c r="F228" s="156">
        <v>19.1</v>
      </c>
      <c r="G228" s="156">
        <v>38.3</v>
      </c>
      <c r="H228" s="156">
        <v>114.8</v>
      </c>
      <c r="I228" s="156">
        <v>145.4</v>
      </c>
      <c r="J228" s="156">
        <v>153</v>
      </c>
      <c r="K228" s="156">
        <v>168.3</v>
      </c>
      <c r="L228" s="156">
        <v>172.1</v>
      </c>
      <c r="M228" s="156">
        <v>198.9</v>
      </c>
      <c r="N228" s="156">
        <v>221.9</v>
      </c>
      <c r="O228" s="156">
        <v>244.8</v>
      </c>
      <c r="P228" s="170">
        <f t="shared" si="44"/>
        <v>1487.4</v>
      </c>
      <c r="R228" s="176"/>
      <c r="S228" s="176"/>
      <c r="T228" s="176"/>
      <c r="U228" s="175"/>
      <c r="V228" s="115">
        <v>0</v>
      </c>
      <c r="W228" s="176"/>
      <c r="X228" s="176"/>
      <c r="Y228" s="175"/>
      <c r="Z228" s="175"/>
      <c r="AA228" s="154"/>
    </row>
    <row r="229" spans="2:27" ht="15">
      <c r="B229" s="178" t="s">
        <v>172</v>
      </c>
      <c r="C229" s="156">
        <v>0</v>
      </c>
      <c r="D229" s="156">
        <v>3.1</v>
      </c>
      <c r="E229" s="156">
        <v>7.7</v>
      </c>
      <c r="F229" s="156">
        <v>19.1</v>
      </c>
      <c r="G229" s="156">
        <v>38.3</v>
      </c>
      <c r="H229" s="156">
        <v>114.8</v>
      </c>
      <c r="I229" s="156">
        <v>145.4</v>
      </c>
      <c r="J229" s="156">
        <v>153</v>
      </c>
      <c r="K229" s="156">
        <v>168.3</v>
      </c>
      <c r="L229" s="156">
        <v>172.1</v>
      </c>
      <c r="M229" s="156">
        <v>198.9</v>
      </c>
      <c r="N229" s="156">
        <v>221.9</v>
      </c>
      <c r="O229" s="156">
        <v>244.8</v>
      </c>
      <c r="P229" s="170">
        <f t="shared" si="44"/>
        <v>1487.4</v>
      </c>
      <c r="R229" s="176"/>
      <c r="S229" s="176"/>
      <c r="T229" s="176"/>
      <c r="U229" s="175"/>
      <c r="V229" s="115">
        <v>0</v>
      </c>
      <c r="W229" s="176"/>
      <c r="X229" s="176"/>
      <c r="Y229" s="175"/>
      <c r="Z229" s="175"/>
      <c r="AA229" s="154"/>
    </row>
    <row r="230" spans="2:27" ht="15">
      <c r="B230" s="174" t="s">
        <v>171</v>
      </c>
      <c r="C230" s="156">
        <v>0</v>
      </c>
      <c r="D230" s="156">
        <v>3.4</v>
      </c>
      <c r="E230" s="156">
        <v>8.5</v>
      </c>
      <c r="F230" s="156">
        <v>21.3</v>
      </c>
      <c r="G230" s="156">
        <v>42.5</v>
      </c>
      <c r="H230" s="156">
        <v>127.5</v>
      </c>
      <c r="I230" s="156">
        <v>161.5</v>
      </c>
      <c r="J230" s="156">
        <v>170</v>
      </c>
      <c r="K230" s="156">
        <v>187</v>
      </c>
      <c r="L230" s="156">
        <v>191.3</v>
      </c>
      <c r="M230" s="156">
        <v>221</v>
      </c>
      <c r="N230" s="156">
        <v>246.5</v>
      </c>
      <c r="O230" s="156">
        <v>272</v>
      </c>
      <c r="P230" s="170">
        <f t="shared" si="44"/>
        <v>1652.5</v>
      </c>
      <c r="R230" s="176"/>
      <c r="S230" s="176"/>
      <c r="T230" s="176"/>
      <c r="U230" s="175"/>
      <c r="V230" s="177">
        <v>0</v>
      </c>
      <c r="W230" s="176"/>
      <c r="X230" s="176"/>
      <c r="Y230" s="175"/>
      <c r="Z230" s="175"/>
      <c r="AA230" s="154"/>
    </row>
    <row r="231" spans="2:27" ht="15">
      <c r="B231" s="174" t="s">
        <v>170</v>
      </c>
      <c r="C231" s="173"/>
      <c r="D231" s="173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0">
        <f t="shared" si="44"/>
        <v>0</v>
      </c>
      <c r="R231" s="172"/>
      <c r="S231" s="172"/>
      <c r="T231" s="172"/>
      <c r="U231" s="172"/>
      <c r="V231" s="172"/>
      <c r="W231" s="172"/>
      <c r="X231" s="172"/>
      <c r="Y231" s="172"/>
      <c r="Z231" s="172"/>
      <c r="AA231" s="172"/>
    </row>
    <row r="232" spans="2:29" ht="15">
      <c r="B232" s="171" t="s">
        <v>169</v>
      </c>
      <c r="C232" s="156">
        <v>0</v>
      </c>
      <c r="D232" s="156">
        <v>3.1</v>
      </c>
      <c r="E232" s="156">
        <v>7.7</v>
      </c>
      <c r="F232" s="156">
        <v>19.1</v>
      </c>
      <c r="G232" s="156">
        <v>38.3</v>
      </c>
      <c r="H232" s="156">
        <v>114.8</v>
      </c>
      <c r="I232" s="156">
        <v>145.4</v>
      </c>
      <c r="J232" s="156">
        <v>153</v>
      </c>
      <c r="K232" s="156">
        <v>168.3</v>
      </c>
      <c r="L232" s="156">
        <v>172.1</v>
      </c>
      <c r="M232" s="156">
        <v>198.9</v>
      </c>
      <c r="N232" s="156">
        <v>221.9</v>
      </c>
      <c r="O232" s="156">
        <v>244.8</v>
      </c>
      <c r="P232" s="170">
        <f t="shared" si="44"/>
        <v>1487.4</v>
      </c>
      <c r="R232" s="169"/>
      <c r="S232" s="169"/>
      <c r="T232" s="169"/>
      <c r="U232" s="168"/>
      <c r="V232" s="82">
        <v>0</v>
      </c>
      <c r="W232" s="169"/>
      <c r="X232" s="169"/>
      <c r="Y232" s="168"/>
      <c r="Z232" s="168"/>
      <c r="AA232" s="154"/>
      <c r="AC232" s="153"/>
    </row>
    <row r="233" spans="1:28" ht="15" hidden="1">
      <c r="A233" s="63"/>
      <c r="B233" s="152" t="s">
        <v>168</v>
      </c>
      <c r="C233" s="151">
        <f aca="true" t="shared" si="45" ref="C233:P233">SUM(C227:C232)</f>
        <v>0</v>
      </c>
      <c r="D233" s="150">
        <f t="shared" si="45"/>
        <v>15.8</v>
      </c>
      <c r="E233" s="150">
        <f t="shared" si="45"/>
        <v>39.300000000000004</v>
      </c>
      <c r="F233" s="150">
        <f t="shared" si="45"/>
        <v>97.70000000000002</v>
      </c>
      <c r="G233" s="150">
        <f t="shared" si="45"/>
        <v>195.7</v>
      </c>
      <c r="H233" s="150">
        <f t="shared" si="45"/>
        <v>586.6999999999999</v>
      </c>
      <c r="I233" s="150">
        <f t="shared" si="45"/>
        <v>743.1</v>
      </c>
      <c r="J233" s="150">
        <f t="shared" si="45"/>
        <v>782</v>
      </c>
      <c r="K233" s="150">
        <f t="shared" si="45"/>
        <v>860.2</v>
      </c>
      <c r="L233" s="150">
        <f t="shared" si="45"/>
        <v>879.6999999999999</v>
      </c>
      <c r="M233" s="150">
        <f t="shared" si="45"/>
        <v>1016.6</v>
      </c>
      <c r="N233" s="150">
        <f t="shared" si="45"/>
        <v>1134.1000000000001</v>
      </c>
      <c r="O233" s="150">
        <f t="shared" si="45"/>
        <v>1251.2</v>
      </c>
      <c r="P233" s="149">
        <f t="shared" si="45"/>
        <v>7602.1</v>
      </c>
      <c r="Q233" s="167"/>
      <c r="R233" s="166">
        <f aca="true" t="shared" si="46" ref="R233:AA233">SUM(R227:R232)</f>
        <v>0</v>
      </c>
      <c r="S233" s="166">
        <f t="shared" si="46"/>
        <v>0</v>
      </c>
      <c r="T233" s="166">
        <f t="shared" si="46"/>
        <v>0</v>
      </c>
      <c r="U233" s="166">
        <f t="shared" si="46"/>
        <v>0</v>
      </c>
      <c r="V233" s="166">
        <f t="shared" si="46"/>
        <v>0</v>
      </c>
      <c r="W233" s="166">
        <f t="shared" si="46"/>
        <v>0</v>
      </c>
      <c r="X233" s="166">
        <f t="shared" si="46"/>
        <v>0</v>
      </c>
      <c r="Y233" s="166">
        <f t="shared" si="46"/>
        <v>0</v>
      </c>
      <c r="Z233" s="166">
        <f t="shared" si="46"/>
        <v>0</v>
      </c>
      <c r="AA233" s="166">
        <f t="shared" si="46"/>
        <v>0</v>
      </c>
      <c r="AB233" s="63"/>
    </row>
    <row r="234" ht="15">
      <c r="R234" s="120"/>
    </row>
    <row r="235" ht="15">
      <c r="R235" s="120"/>
    </row>
    <row r="236" spans="1:28" ht="15" hidden="1">
      <c r="A236" s="63"/>
      <c r="B236" s="152" t="s">
        <v>167</v>
      </c>
      <c r="C236" s="151">
        <f aca="true" t="shared" si="47" ref="C236:P236">C233+C210+C192+C174+C156+C134+C116+C98+C69+C51+C33+C14</f>
        <v>9000.4</v>
      </c>
      <c r="D236" s="150">
        <f t="shared" si="47"/>
        <v>8224.199999999999</v>
      </c>
      <c r="E236" s="150">
        <f t="shared" si="47"/>
        <v>8035.300000000001</v>
      </c>
      <c r="F236" s="150">
        <f t="shared" si="47"/>
        <v>8235.5</v>
      </c>
      <c r="G236" s="150">
        <f t="shared" si="47"/>
        <v>8906.5</v>
      </c>
      <c r="H236" s="150">
        <f t="shared" si="47"/>
        <v>13207.1</v>
      </c>
      <c r="I236" s="150">
        <f t="shared" si="47"/>
        <v>16728.7</v>
      </c>
      <c r="J236" s="150">
        <f t="shared" si="47"/>
        <v>17608.4</v>
      </c>
      <c r="K236" s="150">
        <f t="shared" si="47"/>
        <v>19369.5</v>
      </c>
      <c r="L236" s="150">
        <f t="shared" si="47"/>
        <v>19810.899999999998</v>
      </c>
      <c r="M236" s="150">
        <f t="shared" si="47"/>
        <v>22891.299999999996</v>
      </c>
      <c r="N236" s="150">
        <f t="shared" si="47"/>
        <v>25532.6</v>
      </c>
      <c r="O236" s="150">
        <f t="shared" si="47"/>
        <v>28173.4</v>
      </c>
      <c r="P236" s="149">
        <f t="shared" si="47"/>
        <v>205723.8</v>
      </c>
      <c r="Q236" s="64"/>
      <c r="R236" s="148">
        <f aca="true" t="shared" si="48" ref="R236:AA236">R233+R210+R192+R174+R156+R134+R116+R98+R69+R51+R33+R14</f>
        <v>0</v>
      </c>
      <c r="S236" s="148">
        <f t="shared" si="48"/>
        <v>0</v>
      </c>
      <c r="T236" s="148">
        <f t="shared" si="48"/>
        <v>0</v>
      </c>
      <c r="U236" s="148">
        <f t="shared" si="48"/>
        <v>0</v>
      </c>
      <c r="V236" s="148">
        <f t="shared" si="48"/>
        <v>0</v>
      </c>
      <c r="W236" s="148">
        <f t="shared" si="48"/>
        <v>0</v>
      </c>
      <c r="X236" s="148">
        <f t="shared" si="48"/>
        <v>0</v>
      </c>
      <c r="Y236" s="148">
        <f t="shared" si="48"/>
        <v>0</v>
      </c>
      <c r="Z236" s="148">
        <f t="shared" si="48"/>
        <v>0</v>
      </c>
      <c r="AA236" s="166">
        <f t="shared" si="48"/>
        <v>0</v>
      </c>
      <c r="AB236" s="63"/>
    </row>
    <row r="237" ht="15">
      <c r="V237" s="160"/>
    </row>
    <row r="238" ht="15">
      <c r="V238" s="160"/>
    </row>
    <row r="239" spans="2:22" ht="15">
      <c r="B239" s="161" t="s">
        <v>166</v>
      </c>
      <c r="V239" s="160"/>
    </row>
    <row r="240" spans="2:27" ht="15">
      <c r="B240" s="159" t="s">
        <v>165</v>
      </c>
      <c r="C240" s="156">
        <v>187.5</v>
      </c>
      <c r="D240" s="156">
        <v>187.5</v>
      </c>
      <c r="E240" s="156">
        <v>187.5</v>
      </c>
      <c r="F240" s="156">
        <v>187.5</v>
      </c>
      <c r="G240" s="156">
        <v>187.5</v>
      </c>
      <c r="H240" s="156">
        <v>187.5</v>
      </c>
      <c r="I240" s="156">
        <v>237.5</v>
      </c>
      <c r="J240" s="156">
        <v>250</v>
      </c>
      <c r="K240" s="156">
        <v>275</v>
      </c>
      <c r="L240" s="156">
        <v>281.3</v>
      </c>
      <c r="M240" s="156">
        <v>325</v>
      </c>
      <c r="N240" s="156">
        <v>362.5</v>
      </c>
      <c r="O240" s="156">
        <v>400</v>
      </c>
      <c r="P240" s="158">
        <f aca="true" t="shared" si="49" ref="P240:P247">SUM(C240:O240)</f>
        <v>3256.3</v>
      </c>
      <c r="Q240" s="64"/>
      <c r="R240" s="154"/>
      <c r="S240" s="154"/>
      <c r="T240" s="154"/>
      <c r="U240" s="154"/>
      <c r="V240" s="82">
        <v>0</v>
      </c>
      <c r="W240" s="154"/>
      <c r="X240" s="154"/>
      <c r="Y240" s="154"/>
      <c r="Z240" s="154"/>
      <c r="AA240" s="154"/>
    </row>
    <row r="241" spans="2:27" ht="15">
      <c r="B241" s="165" t="s">
        <v>164</v>
      </c>
      <c r="C241" s="156">
        <v>187.5</v>
      </c>
      <c r="D241" s="156">
        <v>187.5</v>
      </c>
      <c r="E241" s="156">
        <v>187.5</v>
      </c>
      <c r="F241" s="156">
        <v>187.5</v>
      </c>
      <c r="G241" s="156">
        <v>187.5</v>
      </c>
      <c r="H241" s="156">
        <v>187.5</v>
      </c>
      <c r="I241" s="156">
        <v>237.5</v>
      </c>
      <c r="J241" s="156">
        <v>250</v>
      </c>
      <c r="K241" s="156">
        <v>275</v>
      </c>
      <c r="L241" s="156">
        <v>281.3</v>
      </c>
      <c r="M241" s="156">
        <v>325</v>
      </c>
      <c r="N241" s="156">
        <v>362.5</v>
      </c>
      <c r="O241" s="156">
        <v>400</v>
      </c>
      <c r="P241" s="164">
        <f t="shared" si="49"/>
        <v>3256.3</v>
      </c>
      <c r="Q241" s="64"/>
      <c r="R241" s="154"/>
      <c r="S241" s="154"/>
      <c r="T241" s="154"/>
      <c r="U241" s="154"/>
      <c r="V241" s="115">
        <v>0</v>
      </c>
      <c r="W241" s="154"/>
      <c r="X241" s="154"/>
      <c r="Y241" s="154"/>
      <c r="Z241" s="154"/>
      <c r="AA241" s="154"/>
    </row>
    <row r="242" spans="2:27" ht="15">
      <c r="B242" s="118" t="s">
        <v>163</v>
      </c>
      <c r="C242" s="156">
        <v>187.5</v>
      </c>
      <c r="D242" s="156">
        <v>187.5</v>
      </c>
      <c r="E242" s="156">
        <v>187.5</v>
      </c>
      <c r="F242" s="156">
        <v>187.5</v>
      </c>
      <c r="G242" s="156">
        <v>187.5</v>
      </c>
      <c r="H242" s="156">
        <v>187.5</v>
      </c>
      <c r="I242" s="156">
        <v>237.5</v>
      </c>
      <c r="J242" s="156">
        <v>250</v>
      </c>
      <c r="K242" s="156">
        <v>275</v>
      </c>
      <c r="L242" s="156">
        <v>281.3</v>
      </c>
      <c r="M242" s="156">
        <v>325</v>
      </c>
      <c r="N242" s="156">
        <v>362.5</v>
      </c>
      <c r="O242" s="156">
        <v>400</v>
      </c>
      <c r="P242" s="164">
        <f t="shared" si="49"/>
        <v>3256.3</v>
      </c>
      <c r="Q242" s="64"/>
      <c r="R242" s="154"/>
      <c r="S242" s="154"/>
      <c r="T242" s="154"/>
      <c r="U242" s="154"/>
      <c r="V242" s="115">
        <v>0</v>
      </c>
      <c r="W242" s="154"/>
      <c r="X242" s="154"/>
      <c r="Y242" s="154"/>
      <c r="Z242" s="154"/>
      <c r="AA242" s="154"/>
    </row>
    <row r="243" spans="2:27" ht="15">
      <c r="B243" s="118" t="s">
        <v>162</v>
      </c>
      <c r="C243" s="156">
        <v>187.5</v>
      </c>
      <c r="D243" s="156">
        <v>187.5</v>
      </c>
      <c r="E243" s="156">
        <v>187.5</v>
      </c>
      <c r="F243" s="156">
        <v>187.5</v>
      </c>
      <c r="G243" s="156">
        <v>187.5</v>
      </c>
      <c r="H243" s="156">
        <v>187.5</v>
      </c>
      <c r="I243" s="156">
        <v>237.5</v>
      </c>
      <c r="J243" s="156">
        <v>250</v>
      </c>
      <c r="K243" s="156">
        <v>275</v>
      </c>
      <c r="L243" s="156">
        <v>281.3</v>
      </c>
      <c r="M243" s="156">
        <v>325</v>
      </c>
      <c r="N243" s="156">
        <v>362.5</v>
      </c>
      <c r="O243" s="156">
        <v>400</v>
      </c>
      <c r="P243" s="164">
        <f t="shared" si="49"/>
        <v>3256.3</v>
      </c>
      <c r="Q243" s="64"/>
      <c r="R243" s="154"/>
      <c r="S243" s="154"/>
      <c r="T243" s="154"/>
      <c r="U243" s="154"/>
      <c r="V243" s="115">
        <v>0</v>
      </c>
      <c r="W243" s="154"/>
      <c r="X243" s="154"/>
      <c r="Y243" s="154"/>
      <c r="Z243" s="154"/>
      <c r="AA243" s="154"/>
    </row>
    <row r="244" spans="2:27" ht="15">
      <c r="B244" s="118" t="s">
        <v>161</v>
      </c>
      <c r="C244" s="156">
        <v>187.5</v>
      </c>
      <c r="D244" s="156">
        <v>187.5</v>
      </c>
      <c r="E244" s="156">
        <v>187.5</v>
      </c>
      <c r="F244" s="156">
        <v>187.5</v>
      </c>
      <c r="G244" s="156">
        <v>187.5</v>
      </c>
      <c r="H244" s="156">
        <v>187.5</v>
      </c>
      <c r="I244" s="156">
        <v>237.5</v>
      </c>
      <c r="J244" s="156">
        <v>250</v>
      </c>
      <c r="K244" s="156">
        <v>275</v>
      </c>
      <c r="L244" s="156">
        <v>281.3</v>
      </c>
      <c r="M244" s="156">
        <v>325</v>
      </c>
      <c r="N244" s="156">
        <v>362.5</v>
      </c>
      <c r="O244" s="156">
        <v>400</v>
      </c>
      <c r="P244" s="164">
        <f t="shared" si="49"/>
        <v>3256.3</v>
      </c>
      <c r="Q244" s="64"/>
      <c r="R244" s="154"/>
      <c r="S244" s="154"/>
      <c r="T244" s="154"/>
      <c r="U244" s="154"/>
      <c r="V244" s="115">
        <v>0</v>
      </c>
      <c r="W244" s="154"/>
      <c r="X244" s="154"/>
      <c r="Y244" s="154"/>
      <c r="Z244" s="154"/>
      <c r="AA244" s="154"/>
    </row>
    <row r="245" spans="2:27" ht="15">
      <c r="B245" s="118" t="s">
        <v>160</v>
      </c>
      <c r="C245" s="156">
        <v>187.5</v>
      </c>
      <c r="D245" s="156">
        <v>187.5</v>
      </c>
      <c r="E245" s="156">
        <v>187.5</v>
      </c>
      <c r="F245" s="156">
        <v>187.5</v>
      </c>
      <c r="G245" s="156">
        <v>187.5</v>
      </c>
      <c r="H245" s="156">
        <v>187.5</v>
      </c>
      <c r="I245" s="156">
        <v>237.5</v>
      </c>
      <c r="J245" s="156">
        <v>250</v>
      </c>
      <c r="K245" s="156">
        <v>275</v>
      </c>
      <c r="L245" s="156">
        <v>281.3</v>
      </c>
      <c r="M245" s="156">
        <v>325</v>
      </c>
      <c r="N245" s="156">
        <v>362.5</v>
      </c>
      <c r="O245" s="156">
        <v>400</v>
      </c>
      <c r="P245" s="164">
        <f t="shared" si="49"/>
        <v>3256.3</v>
      </c>
      <c r="Q245" s="64"/>
      <c r="R245" s="154"/>
      <c r="S245" s="154"/>
      <c r="T245" s="154"/>
      <c r="U245" s="154"/>
      <c r="V245" s="115">
        <v>0</v>
      </c>
      <c r="W245" s="154"/>
      <c r="X245" s="154"/>
      <c r="Y245" s="154"/>
      <c r="Z245" s="154"/>
      <c r="AA245" s="154"/>
    </row>
    <row r="246" spans="2:27" ht="15">
      <c r="B246" s="118" t="s">
        <v>159</v>
      </c>
      <c r="C246" s="156">
        <v>187.5</v>
      </c>
      <c r="D246" s="156">
        <v>187.5</v>
      </c>
      <c r="E246" s="156">
        <v>187.5</v>
      </c>
      <c r="F246" s="156">
        <v>187.5</v>
      </c>
      <c r="G246" s="156">
        <v>187.5</v>
      </c>
      <c r="H246" s="156">
        <v>187.5</v>
      </c>
      <c r="I246" s="156">
        <v>237.5</v>
      </c>
      <c r="J246" s="156">
        <v>250</v>
      </c>
      <c r="K246" s="156">
        <v>275</v>
      </c>
      <c r="L246" s="156">
        <v>281.3</v>
      </c>
      <c r="M246" s="156">
        <v>325</v>
      </c>
      <c r="N246" s="156">
        <v>362.5</v>
      </c>
      <c r="O246" s="156">
        <v>400</v>
      </c>
      <c r="P246" s="164">
        <f t="shared" si="49"/>
        <v>3256.3</v>
      </c>
      <c r="Q246" s="64"/>
      <c r="R246" s="154"/>
      <c r="S246" s="154"/>
      <c r="T246" s="154"/>
      <c r="U246" s="154"/>
      <c r="V246" s="115">
        <v>0</v>
      </c>
      <c r="W246" s="154"/>
      <c r="X246" s="154"/>
      <c r="Y246" s="154"/>
      <c r="Z246" s="154"/>
      <c r="AA246" s="154"/>
    </row>
    <row r="247" spans="2:29" ht="15">
      <c r="B247" s="157" t="s">
        <v>158</v>
      </c>
      <c r="C247" s="156">
        <v>187.5</v>
      </c>
      <c r="D247" s="156">
        <v>187.5</v>
      </c>
      <c r="E247" s="156">
        <v>187.5</v>
      </c>
      <c r="F247" s="156">
        <v>187.5</v>
      </c>
      <c r="G247" s="156">
        <v>187.5</v>
      </c>
      <c r="H247" s="156">
        <v>187.5</v>
      </c>
      <c r="I247" s="156">
        <v>237.5</v>
      </c>
      <c r="J247" s="156">
        <v>250</v>
      </c>
      <c r="K247" s="156">
        <v>275</v>
      </c>
      <c r="L247" s="156">
        <v>281.3</v>
      </c>
      <c r="M247" s="156">
        <v>325</v>
      </c>
      <c r="N247" s="156">
        <v>362.5</v>
      </c>
      <c r="O247" s="156">
        <v>400</v>
      </c>
      <c r="P247" s="155">
        <f t="shared" si="49"/>
        <v>3256.3</v>
      </c>
      <c r="Q247" s="64"/>
      <c r="R247" s="154"/>
      <c r="S247" s="154"/>
      <c r="T247" s="154"/>
      <c r="U247" s="154"/>
      <c r="V247" s="115">
        <v>0</v>
      </c>
      <c r="W247" s="154"/>
      <c r="X247" s="154"/>
      <c r="Y247" s="154"/>
      <c r="Z247" s="154"/>
      <c r="AA247" s="154"/>
      <c r="AC247" s="153"/>
    </row>
    <row r="248" spans="1:28" ht="15" hidden="1">
      <c r="A248" s="63"/>
      <c r="B248" s="152" t="s">
        <v>157</v>
      </c>
      <c r="C248" s="151">
        <f aca="true" t="shared" si="50" ref="C248:P248">SUM(C240:C247)</f>
        <v>1500</v>
      </c>
      <c r="D248" s="150">
        <f t="shared" si="50"/>
        <v>1500</v>
      </c>
      <c r="E248" s="150">
        <f t="shared" si="50"/>
        <v>1500</v>
      </c>
      <c r="F248" s="150">
        <f t="shared" si="50"/>
        <v>1500</v>
      </c>
      <c r="G248" s="150">
        <f t="shared" si="50"/>
        <v>1500</v>
      </c>
      <c r="H248" s="150">
        <f t="shared" si="50"/>
        <v>1500</v>
      </c>
      <c r="I248" s="150">
        <f t="shared" si="50"/>
        <v>1900</v>
      </c>
      <c r="J248" s="150">
        <f t="shared" si="50"/>
        <v>2000</v>
      </c>
      <c r="K248" s="150">
        <f t="shared" si="50"/>
        <v>2200</v>
      </c>
      <c r="L248" s="150">
        <f t="shared" si="50"/>
        <v>2250.4</v>
      </c>
      <c r="M248" s="150">
        <f t="shared" si="50"/>
        <v>2600</v>
      </c>
      <c r="N248" s="150">
        <f t="shared" si="50"/>
        <v>2900</v>
      </c>
      <c r="O248" s="150">
        <f t="shared" si="50"/>
        <v>3200</v>
      </c>
      <c r="P248" s="149">
        <f t="shared" si="50"/>
        <v>26050.399999999998</v>
      </c>
      <c r="Q248" s="64"/>
      <c r="R248" s="148">
        <f aca="true" t="shared" si="51" ref="R248:AA248">SUM(R240:R247)</f>
        <v>0</v>
      </c>
      <c r="S248" s="147">
        <f t="shared" si="51"/>
        <v>0</v>
      </c>
      <c r="T248" s="147">
        <f t="shared" si="51"/>
        <v>0</v>
      </c>
      <c r="U248" s="147">
        <f t="shared" si="51"/>
        <v>0</v>
      </c>
      <c r="V248" s="147">
        <f t="shared" si="51"/>
        <v>0</v>
      </c>
      <c r="W248" s="147">
        <f t="shared" si="51"/>
        <v>0</v>
      </c>
      <c r="X248" s="147">
        <f t="shared" si="51"/>
        <v>0</v>
      </c>
      <c r="Y248" s="147">
        <f t="shared" si="51"/>
        <v>0</v>
      </c>
      <c r="Z248" s="147">
        <f t="shared" si="51"/>
        <v>0</v>
      </c>
      <c r="AA248" s="146">
        <f t="shared" si="51"/>
        <v>0</v>
      </c>
      <c r="AB248" s="63"/>
    </row>
    <row r="249" spans="2:22" ht="15">
      <c r="B249" s="12"/>
      <c r="Q249" s="64"/>
      <c r="R249" s="64"/>
      <c r="V249" s="160"/>
    </row>
    <row r="250" spans="2:22" ht="15">
      <c r="B250" s="161" t="s">
        <v>156</v>
      </c>
      <c r="V250" s="160"/>
    </row>
    <row r="251" spans="2:27" ht="15">
      <c r="B251" s="84" t="s">
        <v>155</v>
      </c>
      <c r="C251" s="156">
        <v>300</v>
      </c>
      <c r="D251" s="156">
        <v>300</v>
      </c>
      <c r="E251" s="156">
        <v>300</v>
      </c>
      <c r="F251" s="156">
        <v>300</v>
      </c>
      <c r="G251" s="156">
        <v>300</v>
      </c>
      <c r="H251" s="156">
        <v>300</v>
      </c>
      <c r="I251" s="156">
        <v>380</v>
      </c>
      <c r="J251" s="156">
        <v>400</v>
      </c>
      <c r="K251" s="156">
        <v>440</v>
      </c>
      <c r="L251" s="156">
        <v>450</v>
      </c>
      <c r="M251" s="156">
        <v>520</v>
      </c>
      <c r="N251" s="156">
        <v>580</v>
      </c>
      <c r="O251" s="156">
        <v>640</v>
      </c>
      <c r="P251" s="158">
        <f aca="true" t="shared" si="52" ref="P251:P258">SUM(C251:O251)</f>
        <v>5210</v>
      </c>
      <c r="Q251" s="64"/>
      <c r="R251" s="154"/>
      <c r="S251" s="154"/>
      <c r="T251" s="154"/>
      <c r="U251" s="154"/>
      <c r="V251" s="82">
        <v>0</v>
      </c>
      <c r="W251" s="154"/>
      <c r="X251" s="154"/>
      <c r="Y251" s="154"/>
      <c r="Z251" s="154"/>
      <c r="AA251" s="154"/>
    </row>
    <row r="252" spans="2:27" ht="15">
      <c r="B252" s="118" t="s">
        <v>154</v>
      </c>
      <c r="C252" s="156">
        <v>187.5</v>
      </c>
      <c r="D252" s="156">
        <v>187.5</v>
      </c>
      <c r="E252" s="156">
        <v>187.5</v>
      </c>
      <c r="F252" s="156">
        <v>187.5</v>
      </c>
      <c r="G252" s="156">
        <v>187.5</v>
      </c>
      <c r="H252" s="156">
        <v>187.5</v>
      </c>
      <c r="I252" s="156">
        <v>237.5</v>
      </c>
      <c r="J252" s="156">
        <v>250</v>
      </c>
      <c r="K252" s="156">
        <v>275</v>
      </c>
      <c r="L252" s="156">
        <v>281.3</v>
      </c>
      <c r="M252" s="156">
        <v>325</v>
      </c>
      <c r="N252" s="156">
        <v>362.5</v>
      </c>
      <c r="O252" s="156">
        <v>400</v>
      </c>
      <c r="P252" s="164">
        <f t="shared" si="52"/>
        <v>3256.3</v>
      </c>
      <c r="Q252" s="64"/>
      <c r="R252" s="154"/>
      <c r="S252" s="154"/>
      <c r="T252" s="154"/>
      <c r="U252" s="154"/>
      <c r="V252" s="115">
        <v>0</v>
      </c>
      <c r="W252" s="154"/>
      <c r="X252" s="154"/>
      <c r="Y252" s="154"/>
      <c r="Z252" s="154"/>
      <c r="AA252" s="154"/>
    </row>
    <row r="253" spans="2:27" ht="15">
      <c r="B253" s="118" t="s">
        <v>153</v>
      </c>
      <c r="C253" s="156">
        <v>187.5</v>
      </c>
      <c r="D253" s="156">
        <v>187.5</v>
      </c>
      <c r="E253" s="156">
        <v>187.5</v>
      </c>
      <c r="F253" s="156">
        <v>187.5</v>
      </c>
      <c r="G253" s="156">
        <v>187.5</v>
      </c>
      <c r="H253" s="156">
        <v>187.5</v>
      </c>
      <c r="I253" s="156">
        <v>237.5</v>
      </c>
      <c r="J253" s="156">
        <v>250</v>
      </c>
      <c r="K253" s="156">
        <v>275</v>
      </c>
      <c r="L253" s="156">
        <v>281.3</v>
      </c>
      <c r="M253" s="156">
        <v>325</v>
      </c>
      <c r="N253" s="156">
        <v>362.5</v>
      </c>
      <c r="O253" s="156">
        <v>400</v>
      </c>
      <c r="P253" s="164">
        <f t="shared" si="52"/>
        <v>3256.3</v>
      </c>
      <c r="Q253" s="64"/>
      <c r="R253" s="154"/>
      <c r="S253" s="154"/>
      <c r="T253" s="154"/>
      <c r="U253" s="154"/>
      <c r="V253" s="115">
        <v>0</v>
      </c>
      <c r="W253" s="154"/>
      <c r="X253" s="154"/>
      <c r="Y253" s="154"/>
      <c r="Z253" s="154"/>
      <c r="AA253" s="154"/>
    </row>
    <row r="254" spans="2:27" ht="15">
      <c r="B254" s="118" t="s">
        <v>152</v>
      </c>
      <c r="C254" s="156">
        <v>187.5</v>
      </c>
      <c r="D254" s="156">
        <v>187.5</v>
      </c>
      <c r="E254" s="156">
        <v>187.5</v>
      </c>
      <c r="F254" s="156">
        <v>187.5</v>
      </c>
      <c r="G254" s="156">
        <v>187.5</v>
      </c>
      <c r="H254" s="156">
        <v>187.5</v>
      </c>
      <c r="I254" s="156">
        <v>237.5</v>
      </c>
      <c r="J254" s="156">
        <v>250</v>
      </c>
      <c r="K254" s="156">
        <v>275</v>
      </c>
      <c r="L254" s="156">
        <v>281.3</v>
      </c>
      <c r="M254" s="156">
        <v>325</v>
      </c>
      <c r="N254" s="156">
        <v>362.5</v>
      </c>
      <c r="O254" s="156">
        <v>400</v>
      </c>
      <c r="P254" s="164">
        <f t="shared" si="52"/>
        <v>3256.3</v>
      </c>
      <c r="Q254" s="64"/>
      <c r="R254" s="154"/>
      <c r="S254" s="154"/>
      <c r="T254" s="154"/>
      <c r="U254" s="154"/>
      <c r="V254" s="115">
        <v>0</v>
      </c>
      <c r="W254" s="154"/>
      <c r="X254" s="154"/>
      <c r="Y254" s="154"/>
      <c r="Z254" s="154"/>
      <c r="AA254" s="154"/>
    </row>
    <row r="255" spans="2:27" ht="15">
      <c r="B255" s="118" t="s">
        <v>151</v>
      </c>
      <c r="C255" s="156">
        <v>187.5</v>
      </c>
      <c r="D255" s="156">
        <v>187.5</v>
      </c>
      <c r="E255" s="156">
        <v>187.5</v>
      </c>
      <c r="F255" s="156">
        <v>187.5</v>
      </c>
      <c r="G255" s="156">
        <v>187.5</v>
      </c>
      <c r="H255" s="156">
        <v>187.5</v>
      </c>
      <c r="I255" s="156">
        <v>237.5</v>
      </c>
      <c r="J255" s="156">
        <v>250</v>
      </c>
      <c r="K255" s="156">
        <v>275</v>
      </c>
      <c r="L255" s="156">
        <v>281.3</v>
      </c>
      <c r="M255" s="156">
        <v>325</v>
      </c>
      <c r="N255" s="156">
        <v>362.5</v>
      </c>
      <c r="O255" s="156">
        <v>400</v>
      </c>
      <c r="P255" s="164">
        <f t="shared" si="52"/>
        <v>3256.3</v>
      </c>
      <c r="Q255" s="64"/>
      <c r="R255" s="154"/>
      <c r="S255" s="154"/>
      <c r="T255" s="154"/>
      <c r="U255" s="154"/>
      <c r="V255" s="115">
        <v>0</v>
      </c>
      <c r="W255" s="154"/>
      <c r="X255" s="154"/>
      <c r="Y255" s="154"/>
      <c r="Z255" s="154"/>
      <c r="AA255" s="154"/>
    </row>
    <row r="256" spans="2:27" ht="15">
      <c r="B256" s="118" t="s">
        <v>150</v>
      </c>
      <c r="C256" s="156">
        <v>187.5</v>
      </c>
      <c r="D256" s="156">
        <v>187.5</v>
      </c>
      <c r="E256" s="156">
        <v>187.5</v>
      </c>
      <c r="F256" s="156">
        <v>187.5</v>
      </c>
      <c r="G256" s="156">
        <v>187.5</v>
      </c>
      <c r="H256" s="156">
        <v>187.5</v>
      </c>
      <c r="I256" s="156">
        <v>237.5</v>
      </c>
      <c r="J256" s="156">
        <v>250</v>
      </c>
      <c r="K256" s="156">
        <v>275</v>
      </c>
      <c r="L256" s="156">
        <v>281.3</v>
      </c>
      <c r="M256" s="156">
        <v>325</v>
      </c>
      <c r="N256" s="156">
        <v>362.5</v>
      </c>
      <c r="O256" s="156">
        <v>400</v>
      </c>
      <c r="P256" s="164">
        <f t="shared" si="52"/>
        <v>3256.3</v>
      </c>
      <c r="Q256" s="64"/>
      <c r="R256" s="154"/>
      <c r="S256" s="154"/>
      <c r="T256" s="154"/>
      <c r="U256" s="154"/>
      <c r="V256" s="115">
        <v>0</v>
      </c>
      <c r="W256" s="154"/>
      <c r="X256" s="154"/>
      <c r="Y256" s="154"/>
      <c r="Z256" s="154"/>
      <c r="AA256" s="154"/>
    </row>
    <row r="257" spans="2:27" ht="15">
      <c r="B257" s="118" t="s">
        <v>149</v>
      </c>
      <c r="C257" s="156">
        <v>187.5</v>
      </c>
      <c r="D257" s="156">
        <v>187.5</v>
      </c>
      <c r="E257" s="156">
        <v>187.5</v>
      </c>
      <c r="F257" s="156">
        <v>187.5</v>
      </c>
      <c r="G257" s="156">
        <v>187.5</v>
      </c>
      <c r="H257" s="156">
        <v>187.5</v>
      </c>
      <c r="I257" s="156">
        <v>237.5</v>
      </c>
      <c r="J257" s="156">
        <v>250</v>
      </c>
      <c r="K257" s="156">
        <v>275</v>
      </c>
      <c r="L257" s="156">
        <v>281.3</v>
      </c>
      <c r="M257" s="156">
        <v>325</v>
      </c>
      <c r="N257" s="156">
        <v>362.5</v>
      </c>
      <c r="O257" s="156">
        <v>400</v>
      </c>
      <c r="P257" s="164">
        <f t="shared" si="52"/>
        <v>3256.3</v>
      </c>
      <c r="Q257" s="64"/>
      <c r="R257" s="154"/>
      <c r="S257" s="154"/>
      <c r="T257" s="154"/>
      <c r="U257" s="154"/>
      <c r="V257" s="115">
        <v>0</v>
      </c>
      <c r="W257" s="154"/>
      <c r="X257" s="154"/>
      <c r="Y257" s="154"/>
      <c r="Z257" s="154"/>
      <c r="AA257" s="154"/>
    </row>
    <row r="258" spans="2:29" ht="15">
      <c r="B258" s="157" t="s">
        <v>148</v>
      </c>
      <c r="C258" s="156">
        <v>187.5</v>
      </c>
      <c r="D258" s="156">
        <v>187.5</v>
      </c>
      <c r="E258" s="156">
        <v>187.5</v>
      </c>
      <c r="F258" s="156">
        <v>187.5</v>
      </c>
      <c r="G258" s="156">
        <v>187.5</v>
      </c>
      <c r="H258" s="156">
        <v>187.5</v>
      </c>
      <c r="I258" s="156">
        <v>237.5</v>
      </c>
      <c r="J258" s="156">
        <v>250</v>
      </c>
      <c r="K258" s="156">
        <v>275</v>
      </c>
      <c r="L258" s="156">
        <v>281.3</v>
      </c>
      <c r="M258" s="156">
        <v>325</v>
      </c>
      <c r="N258" s="156">
        <v>362.5</v>
      </c>
      <c r="O258" s="156">
        <v>400</v>
      </c>
      <c r="P258" s="155">
        <f t="shared" si="52"/>
        <v>3256.3</v>
      </c>
      <c r="Q258" s="64"/>
      <c r="R258" s="154"/>
      <c r="S258" s="154"/>
      <c r="T258" s="154"/>
      <c r="U258" s="154"/>
      <c r="V258" s="37">
        <v>0</v>
      </c>
      <c r="W258" s="154"/>
      <c r="X258" s="154"/>
      <c r="Y258" s="154"/>
      <c r="Z258" s="154"/>
      <c r="AA258" s="154"/>
      <c r="AC258" s="153"/>
    </row>
    <row r="259" spans="1:28" ht="15" hidden="1">
      <c r="A259" s="63"/>
      <c r="B259" s="152" t="s">
        <v>147</v>
      </c>
      <c r="C259" s="151">
        <f aca="true" t="shared" si="53" ref="C259:P259">SUM(C251:C258)</f>
        <v>1612.5</v>
      </c>
      <c r="D259" s="150">
        <f t="shared" si="53"/>
        <v>1612.5</v>
      </c>
      <c r="E259" s="150">
        <f t="shared" si="53"/>
        <v>1612.5</v>
      </c>
      <c r="F259" s="150">
        <f t="shared" si="53"/>
        <v>1612.5</v>
      </c>
      <c r="G259" s="150">
        <f t="shared" si="53"/>
        <v>1612.5</v>
      </c>
      <c r="H259" s="150">
        <f t="shared" si="53"/>
        <v>1612.5</v>
      </c>
      <c r="I259" s="150">
        <f t="shared" si="53"/>
        <v>2042.5</v>
      </c>
      <c r="J259" s="150">
        <f t="shared" si="53"/>
        <v>2150</v>
      </c>
      <c r="K259" s="150">
        <f t="shared" si="53"/>
        <v>2365</v>
      </c>
      <c r="L259" s="150">
        <f t="shared" si="53"/>
        <v>2419.1</v>
      </c>
      <c r="M259" s="150">
        <f t="shared" si="53"/>
        <v>2795</v>
      </c>
      <c r="N259" s="150">
        <f t="shared" si="53"/>
        <v>3117.5</v>
      </c>
      <c r="O259" s="150">
        <f t="shared" si="53"/>
        <v>3440</v>
      </c>
      <c r="P259" s="149">
        <f t="shared" si="53"/>
        <v>28004.099999999995</v>
      </c>
      <c r="Q259" s="64"/>
      <c r="R259" s="148">
        <f aca="true" t="shared" si="54" ref="R259:AA259">SUM(R251:R258)</f>
        <v>0</v>
      </c>
      <c r="S259" s="147">
        <f t="shared" si="54"/>
        <v>0</v>
      </c>
      <c r="T259" s="147">
        <f t="shared" si="54"/>
        <v>0</v>
      </c>
      <c r="U259" s="147">
        <f t="shared" si="54"/>
        <v>0</v>
      </c>
      <c r="V259" s="147">
        <f t="shared" si="54"/>
        <v>0</v>
      </c>
      <c r="W259" s="147">
        <f t="shared" si="54"/>
        <v>0</v>
      </c>
      <c r="X259" s="147">
        <f t="shared" si="54"/>
        <v>0</v>
      </c>
      <c r="Y259" s="147">
        <f t="shared" si="54"/>
        <v>0</v>
      </c>
      <c r="Z259" s="147">
        <f t="shared" si="54"/>
        <v>0</v>
      </c>
      <c r="AA259" s="146">
        <f t="shared" si="54"/>
        <v>0</v>
      </c>
      <c r="AB259" s="63"/>
    </row>
    <row r="260" spans="17:22" ht="15">
      <c r="Q260" s="64"/>
      <c r="R260" s="64"/>
      <c r="V260" s="160"/>
    </row>
    <row r="261" spans="2:22" ht="15">
      <c r="B261" s="161" t="s">
        <v>146</v>
      </c>
      <c r="V261" s="160"/>
    </row>
    <row r="262" spans="2:27" ht="15">
      <c r="B262" s="84" t="s">
        <v>145</v>
      </c>
      <c r="C262" s="156">
        <v>0</v>
      </c>
      <c r="D262" s="156">
        <v>4</v>
      </c>
      <c r="E262" s="156">
        <v>10</v>
      </c>
      <c r="F262" s="156">
        <v>25</v>
      </c>
      <c r="G262" s="156">
        <v>50</v>
      </c>
      <c r="H262" s="156">
        <v>150</v>
      </c>
      <c r="I262" s="156">
        <v>190</v>
      </c>
      <c r="J262" s="156">
        <v>200</v>
      </c>
      <c r="K262" s="156">
        <v>220</v>
      </c>
      <c r="L262" s="156">
        <v>225</v>
      </c>
      <c r="M262" s="156">
        <v>260</v>
      </c>
      <c r="N262" s="156">
        <v>290</v>
      </c>
      <c r="O262" s="156">
        <v>320</v>
      </c>
      <c r="P262" s="158">
        <f aca="true" t="shared" si="55" ref="P262:P272">SUM(C262:O262)</f>
        <v>1944</v>
      </c>
      <c r="Q262" s="64"/>
      <c r="R262" s="154"/>
      <c r="S262" s="154"/>
      <c r="T262" s="154"/>
      <c r="U262" s="154"/>
      <c r="V262" s="82">
        <v>0</v>
      </c>
      <c r="W262" s="154"/>
      <c r="X262" s="154"/>
      <c r="Y262" s="154"/>
      <c r="Z262" s="154"/>
      <c r="AA262" s="154"/>
    </row>
    <row r="263" spans="2:27" ht="15">
      <c r="B263" s="118" t="s">
        <v>144</v>
      </c>
      <c r="C263" s="156">
        <v>0</v>
      </c>
      <c r="D263" s="156">
        <v>4</v>
      </c>
      <c r="E263" s="156">
        <v>10</v>
      </c>
      <c r="F263" s="156">
        <v>25</v>
      </c>
      <c r="G263" s="156">
        <v>50</v>
      </c>
      <c r="H263" s="156">
        <v>150</v>
      </c>
      <c r="I263" s="156">
        <v>190</v>
      </c>
      <c r="J263" s="156">
        <v>200</v>
      </c>
      <c r="K263" s="156">
        <v>220</v>
      </c>
      <c r="L263" s="156">
        <v>225</v>
      </c>
      <c r="M263" s="156">
        <v>260</v>
      </c>
      <c r="N263" s="156">
        <v>290</v>
      </c>
      <c r="O263" s="156">
        <v>320</v>
      </c>
      <c r="P263" s="164">
        <f t="shared" si="55"/>
        <v>1944</v>
      </c>
      <c r="Q263" s="64"/>
      <c r="R263" s="154"/>
      <c r="S263" s="154"/>
      <c r="T263" s="154"/>
      <c r="U263" s="154"/>
      <c r="V263" s="115">
        <v>0</v>
      </c>
      <c r="W263" s="154"/>
      <c r="X263" s="154"/>
      <c r="Y263" s="154"/>
      <c r="Z263" s="154"/>
      <c r="AA263" s="154"/>
    </row>
    <row r="264" spans="2:27" ht="15">
      <c r="B264" s="118" t="s">
        <v>143</v>
      </c>
      <c r="C264" s="156">
        <v>187.5</v>
      </c>
      <c r="D264" s="156">
        <v>187.5</v>
      </c>
      <c r="E264" s="156">
        <v>187.5</v>
      </c>
      <c r="F264" s="156">
        <v>187.5</v>
      </c>
      <c r="G264" s="156">
        <v>187.5</v>
      </c>
      <c r="H264" s="156">
        <v>187.5</v>
      </c>
      <c r="I264" s="156">
        <v>237.5</v>
      </c>
      <c r="J264" s="156">
        <v>250</v>
      </c>
      <c r="K264" s="156">
        <v>275</v>
      </c>
      <c r="L264" s="156">
        <v>281.3</v>
      </c>
      <c r="M264" s="156">
        <v>325</v>
      </c>
      <c r="N264" s="156">
        <v>362.5</v>
      </c>
      <c r="O264" s="156">
        <v>400</v>
      </c>
      <c r="P264" s="164">
        <f t="shared" si="55"/>
        <v>3256.3</v>
      </c>
      <c r="Q264" s="64"/>
      <c r="R264" s="154"/>
      <c r="S264" s="154"/>
      <c r="T264" s="154"/>
      <c r="U264" s="154"/>
      <c r="V264" s="115">
        <v>0</v>
      </c>
      <c r="W264" s="154"/>
      <c r="X264" s="154"/>
      <c r="Y264" s="154"/>
      <c r="Z264" s="154"/>
      <c r="AA264" s="154"/>
    </row>
    <row r="265" spans="2:27" ht="15">
      <c r="B265" s="118" t="s">
        <v>142</v>
      </c>
      <c r="C265" s="156">
        <v>187.5</v>
      </c>
      <c r="D265" s="156">
        <v>187.5</v>
      </c>
      <c r="E265" s="156">
        <v>187.5</v>
      </c>
      <c r="F265" s="156">
        <v>187.5</v>
      </c>
      <c r="G265" s="156">
        <v>187.5</v>
      </c>
      <c r="H265" s="156">
        <v>187.5</v>
      </c>
      <c r="I265" s="156">
        <v>237.5</v>
      </c>
      <c r="J265" s="156">
        <v>250</v>
      </c>
      <c r="K265" s="156">
        <v>275</v>
      </c>
      <c r="L265" s="156">
        <v>281.3</v>
      </c>
      <c r="M265" s="156">
        <v>325</v>
      </c>
      <c r="N265" s="156">
        <v>362.5</v>
      </c>
      <c r="O265" s="156">
        <v>400</v>
      </c>
      <c r="P265" s="164">
        <f t="shared" si="55"/>
        <v>3256.3</v>
      </c>
      <c r="Q265" s="64"/>
      <c r="R265" s="154"/>
      <c r="S265" s="154"/>
      <c r="T265" s="154"/>
      <c r="U265" s="154"/>
      <c r="V265" s="115">
        <v>0</v>
      </c>
      <c r="W265" s="154"/>
      <c r="X265" s="154"/>
      <c r="Y265" s="154"/>
      <c r="Z265" s="154"/>
      <c r="AA265" s="154"/>
    </row>
    <row r="266" spans="2:27" ht="15">
      <c r="B266" s="118" t="s">
        <v>141</v>
      </c>
      <c r="C266" s="156">
        <v>2</v>
      </c>
      <c r="D266" s="156">
        <v>4</v>
      </c>
      <c r="E266" s="156">
        <v>10</v>
      </c>
      <c r="F266" s="156">
        <v>25</v>
      </c>
      <c r="G266" s="156">
        <v>50</v>
      </c>
      <c r="H266" s="156">
        <v>150</v>
      </c>
      <c r="I266" s="156">
        <v>190</v>
      </c>
      <c r="J266" s="156">
        <v>200</v>
      </c>
      <c r="K266" s="156">
        <v>220</v>
      </c>
      <c r="L266" s="156">
        <v>225</v>
      </c>
      <c r="M266" s="156">
        <v>260</v>
      </c>
      <c r="N266" s="156">
        <v>290</v>
      </c>
      <c r="O266" s="156">
        <v>320</v>
      </c>
      <c r="P266" s="164">
        <f t="shared" si="55"/>
        <v>1946</v>
      </c>
      <c r="Q266" s="64"/>
      <c r="R266" s="154"/>
      <c r="S266" s="154"/>
      <c r="T266" s="154"/>
      <c r="U266" s="154"/>
      <c r="V266" s="115">
        <v>0</v>
      </c>
      <c r="W266" s="154"/>
      <c r="X266" s="154"/>
      <c r="Y266" s="154"/>
      <c r="Z266" s="154"/>
      <c r="AA266" s="154"/>
    </row>
    <row r="267" spans="2:27" ht="15">
      <c r="B267" s="118" t="s">
        <v>140</v>
      </c>
      <c r="C267" s="156">
        <v>187.5</v>
      </c>
      <c r="D267" s="156">
        <v>187.5</v>
      </c>
      <c r="E267" s="156">
        <v>187.5</v>
      </c>
      <c r="F267" s="156">
        <v>187.5</v>
      </c>
      <c r="G267" s="156">
        <v>187.5</v>
      </c>
      <c r="H267" s="156">
        <v>187.5</v>
      </c>
      <c r="I267" s="156">
        <v>237.5</v>
      </c>
      <c r="J267" s="156">
        <v>250</v>
      </c>
      <c r="K267" s="156">
        <v>275</v>
      </c>
      <c r="L267" s="156">
        <v>281.3</v>
      </c>
      <c r="M267" s="156">
        <v>325</v>
      </c>
      <c r="N267" s="156">
        <v>362.5</v>
      </c>
      <c r="O267" s="156">
        <v>400</v>
      </c>
      <c r="P267" s="164">
        <f t="shared" si="55"/>
        <v>3256.3</v>
      </c>
      <c r="Q267" s="64"/>
      <c r="R267" s="154"/>
      <c r="S267" s="154"/>
      <c r="T267" s="154"/>
      <c r="U267" s="154"/>
      <c r="V267" s="115">
        <v>0</v>
      </c>
      <c r="W267" s="154"/>
      <c r="X267" s="154"/>
      <c r="Y267" s="154"/>
      <c r="Z267" s="154"/>
      <c r="AA267" s="154"/>
    </row>
    <row r="268" spans="2:27" ht="15">
      <c r="B268" s="118" t="s">
        <v>139</v>
      </c>
      <c r="C268" s="156">
        <v>187.5</v>
      </c>
      <c r="D268" s="156">
        <v>187.5</v>
      </c>
      <c r="E268" s="156">
        <v>187.5</v>
      </c>
      <c r="F268" s="156">
        <v>187.5</v>
      </c>
      <c r="G268" s="156">
        <v>187.5</v>
      </c>
      <c r="H268" s="156">
        <v>187.5</v>
      </c>
      <c r="I268" s="156">
        <v>237.5</v>
      </c>
      <c r="J268" s="156">
        <v>250</v>
      </c>
      <c r="K268" s="156">
        <v>275</v>
      </c>
      <c r="L268" s="156">
        <v>281.3</v>
      </c>
      <c r="M268" s="156">
        <v>325</v>
      </c>
      <c r="N268" s="156">
        <v>362.5</v>
      </c>
      <c r="O268" s="156">
        <v>400</v>
      </c>
      <c r="P268" s="164">
        <f t="shared" si="55"/>
        <v>3256.3</v>
      </c>
      <c r="Q268" s="64"/>
      <c r="R268" s="154"/>
      <c r="S268" s="154"/>
      <c r="T268" s="154"/>
      <c r="U268" s="154"/>
      <c r="V268" s="115">
        <v>0</v>
      </c>
      <c r="W268" s="154"/>
      <c r="X268" s="154"/>
      <c r="Y268" s="154"/>
      <c r="Z268" s="154"/>
      <c r="AA268" s="154"/>
    </row>
    <row r="269" spans="2:27" ht="15">
      <c r="B269" s="118" t="s">
        <v>138</v>
      </c>
      <c r="C269" s="156">
        <v>0</v>
      </c>
      <c r="D269" s="156">
        <v>4</v>
      </c>
      <c r="E269" s="156">
        <v>10</v>
      </c>
      <c r="F269" s="156">
        <v>25</v>
      </c>
      <c r="G269" s="156">
        <v>50</v>
      </c>
      <c r="H269" s="156">
        <v>150</v>
      </c>
      <c r="I269" s="156">
        <v>190</v>
      </c>
      <c r="J269" s="156">
        <v>200</v>
      </c>
      <c r="K269" s="156">
        <v>220</v>
      </c>
      <c r="L269" s="156">
        <v>225</v>
      </c>
      <c r="M269" s="156">
        <v>260</v>
      </c>
      <c r="N269" s="156">
        <v>290</v>
      </c>
      <c r="O269" s="156">
        <v>320</v>
      </c>
      <c r="P269" s="164">
        <f t="shared" si="55"/>
        <v>1944</v>
      </c>
      <c r="Q269" s="64"/>
      <c r="R269" s="154"/>
      <c r="S269" s="154"/>
      <c r="T269" s="154"/>
      <c r="U269" s="154"/>
      <c r="V269" s="115">
        <v>0</v>
      </c>
      <c r="W269" s="154"/>
      <c r="X269" s="154"/>
      <c r="Y269" s="154"/>
      <c r="Z269" s="154"/>
      <c r="AA269" s="154"/>
    </row>
    <row r="270" spans="2:27" ht="15">
      <c r="B270" s="118" t="s">
        <v>137</v>
      </c>
      <c r="C270" s="156">
        <v>187.5</v>
      </c>
      <c r="D270" s="156">
        <v>187.5</v>
      </c>
      <c r="E270" s="156">
        <v>187.5</v>
      </c>
      <c r="F270" s="156">
        <v>187.5</v>
      </c>
      <c r="G270" s="156">
        <v>187.5</v>
      </c>
      <c r="H270" s="156">
        <v>187.5</v>
      </c>
      <c r="I270" s="156">
        <v>237.5</v>
      </c>
      <c r="J270" s="156">
        <v>250</v>
      </c>
      <c r="K270" s="156">
        <v>275</v>
      </c>
      <c r="L270" s="156">
        <v>281.3</v>
      </c>
      <c r="M270" s="156">
        <v>325</v>
      </c>
      <c r="N270" s="156">
        <v>362.5</v>
      </c>
      <c r="O270" s="156">
        <v>400</v>
      </c>
      <c r="P270" s="164">
        <f t="shared" si="55"/>
        <v>3256.3</v>
      </c>
      <c r="Q270" s="64"/>
      <c r="R270" s="154"/>
      <c r="S270" s="154"/>
      <c r="T270" s="154"/>
      <c r="U270" s="154"/>
      <c r="V270" s="115">
        <v>0</v>
      </c>
      <c r="W270" s="154"/>
      <c r="X270" s="154"/>
      <c r="Y270" s="154"/>
      <c r="Z270" s="154"/>
      <c r="AA270" s="154"/>
    </row>
    <row r="271" spans="2:27" ht="15">
      <c r="B271" s="118" t="s">
        <v>136</v>
      </c>
      <c r="C271" s="156">
        <v>0</v>
      </c>
      <c r="D271" s="156">
        <v>4</v>
      </c>
      <c r="E271" s="156">
        <v>10</v>
      </c>
      <c r="F271" s="156">
        <v>25</v>
      </c>
      <c r="G271" s="156">
        <v>50</v>
      </c>
      <c r="H271" s="156">
        <v>150</v>
      </c>
      <c r="I271" s="156">
        <v>190</v>
      </c>
      <c r="J271" s="156">
        <v>200</v>
      </c>
      <c r="K271" s="156">
        <v>220</v>
      </c>
      <c r="L271" s="156">
        <v>225</v>
      </c>
      <c r="M271" s="156">
        <v>260</v>
      </c>
      <c r="N271" s="156">
        <v>290</v>
      </c>
      <c r="O271" s="156">
        <v>320</v>
      </c>
      <c r="P271" s="164">
        <f t="shared" si="55"/>
        <v>1944</v>
      </c>
      <c r="Q271" s="64"/>
      <c r="R271" s="154"/>
      <c r="S271" s="154"/>
      <c r="T271" s="154"/>
      <c r="U271" s="154"/>
      <c r="V271" s="115">
        <v>0</v>
      </c>
      <c r="W271" s="154"/>
      <c r="X271" s="154"/>
      <c r="Y271" s="154"/>
      <c r="Z271" s="154"/>
      <c r="AA271" s="154"/>
    </row>
    <row r="272" spans="2:29" ht="15">
      <c r="B272" s="119" t="s">
        <v>135</v>
      </c>
      <c r="C272" s="156">
        <v>187.5</v>
      </c>
      <c r="D272" s="156">
        <v>187.5</v>
      </c>
      <c r="E272" s="156">
        <v>187.5</v>
      </c>
      <c r="F272" s="156">
        <v>187.5</v>
      </c>
      <c r="G272" s="156">
        <v>187.5</v>
      </c>
      <c r="H272" s="156">
        <v>187.5</v>
      </c>
      <c r="I272" s="156">
        <v>237.5</v>
      </c>
      <c r="J272" s="156">
        <v>250</v>
      </c>
      <c r="K272" s="156">
        <v>275</v>
      </c>
      <c r="L272" s="156">
        <v>281.3</v>
      </c>
      <c r="M272" s="156">
        <v>325</v>
      </c>
      <c r="N272" s="156">
        <v>362.5</v>
      </c>
      <c r="O272" s="156">
        <v>400</v>
      </c>
      <c r="P272" s="155">
        <f t="shared" si="55"/>
        <v>3256.3</v>
      </c>
      <c r="Q272" s="64"/>
      <c r="R272" s="154"/>
      <c r="S272" s="154"/>
      <c r="T272" s="154"/>
      <c r="U272" s="154"/>
      <c r="V272" s="115">
        <v>0</v>
      </c>
      <c r="W272" s="154"/>
      <c r="X272" s="154"/>
      <c r="Y272" s="154"/>
      <c r="Z272" s="154"/>
      <c r="AA272" s="154"/>
      <c r="AC272" s="153"/>
    </row>
    <row r="273" spans="1:28" ht="15" hidden="1">
      <c r="A273" s="63"/>
      <c r="B273" s="152" t="s">
        <v>134</v>
      </c>
      <c r="C273" s="151">
        <f aca="true" t="shared" si="56" ref="C273:P273">SUM(C262:C272)</f>
        <v>1127</v>
      </c>
      <c r="D273" s="150">
        <f t="shared" si="56"/>
        <v>1145</v>
      </c>
      <c r="E273" s="150">
        <f t="shared" si="56"/>
        <v>1175</v>
      </c>
      <c r="F273" s="150">
        <f t="shared" si="56"/>
        <v>1250</v>
      </c>
      <c r="G273" s="150">
        <f t="shared" si="56"/>
        <v>1375</v>
      </c>
      <c r="H273" s="150">
        <f t="shared" si="56"/>
        <v>1875</v>
      </c>
      <c r="I273" s="150">
        <f t="shared" si="56"/>
        <v>2375</v>
      </c>
      <c r="J273" s="150">
        <f t="shared" si="56"/>
        <v>2500</v>
      </c>
      <c r="K273" s="150">
        <f t="shared" si="56"/>
        <v>2750</v>
      </c>
      <c r="L273" s="150">
        <f t="shared" si="56"/>
        <v>2812.8</v>
      </c>
      <c r="M273" s="150">
        <f t="shared" si="56"/>
        <v>3250</v>
      </c>
      <c r="N273" s="150">
        <f t="shared" si="56"/>
        <v>3625</v>
      </c>
      <c r="O273" s="150">
        <f t="shared" si="56"/>
        <v>4000</v>
      </c>
      <c r="P273" s="149">
        <f t="shared" si="56"/>
        <v>29259.8</v>
      </c>
      <c r="Q273" s="64"/>
      <c r="R273" s="148">
        <f aca="true" t="shared" si="57" ref="R273:AA273">SUM(R262:R272)</f>
        <v>0</v>
      </c>
      <c r="S273" s="147">
        <f t="shared" si="57"/>
        <v>0</v>
      </c>
      <c r="T273" s="147">
        <f t="shared" si="57"/>
        <v>0</v>
      </c>
      <c r="U273" s="147">
        <f t="shared" si="57"/>
        <v>0</v>
      </c>
      <c r="V273" s="147">
        <f t="shared" si="57"/>
        <v>0</v>
      </c>
      <c r="W273" s="147">
        <f t="shared" si="57"/>
        <v>0</v>
      </c>
      <c r="X273" s="147">
        <f t="shared" si="57"/>
        <v>0</v>
      </c>
      <c r="Y273" s="147">
        <f t="shared" si="57"/>
        <v>0</v>
      </c>
      <c r="Z273" s="147">
        <f t="shared" si="57"/>
        <v>0</v>
      </c>
      <c r="AA273" s="146">
        <f t="shared" si="57"/>
        <v>0</v>
      </c>
      <c r="AB273" s="63"/>
    </row>
    <row r="274" spans="17:22" ht="15">
      <c r="Q274" s="64"/>
      <c r="R274" s="64"/>
      <c r="V274" s="160"/>
    </row>
    <row r="275" spans="2:22" ht="15">
      <c r="B275" s="161" t="s">
        <v>133</v>
      </c>
      <c r="V275" s="160"/>
    </row>
    <row r="276" spans="2:27" ht="15">
      <c r="B276" s="159" t="s">
        <v>132</v>
      </c>
      <c r="C276" s="156">
        <v>187.5</v>
      </c>
      <c r="D276" s="156">
        <v>187.5</v>
      </c>
      <c r="E276" s="156">
        <v>187.5</v>
      </c>
      <c r="F276" s="156">
        <v>187.5</v>
      </c>
      <c r="G276" s="156">
        <v>187.5</v>
      </c>
      <c r="H276" s="156">
        <v>187.5</v>
      </c>
      <c r="I276" s="156">
        <v>237.5</v>
      </c>
      <c r="J276" s="156">
        <v>250</v>
      </c>
      <c r="K276" s="156">
        <v>275</v>
      </c>
      <c r="L276" s="156">
        <v>281.3</v>
      </c>
      <c r="M276" s="156">
        <v>325</v>
      </c>
      <c r="N276" s="156">
        <v>362.5</v>
      </c>
      <c r="O276" s="156">
        <v>400</v>
      </c>
      <c r="P276" s="158">
        <f>SUM(C276:O276)</f>
        <v>3256.3</v>
      </c>
      <c r="Q276" s="64"/>
      <c r="R276" s="154"/>
      <c r="S276" s="154"/>
      <c r="T276" s="154"/>
      <c r="U276" s="154"/>
      <c r="V276" s="82">
        <v>0</v>
      </c>
      <c r="W276" s="154"/>
      <c r="X276" s="154"/>
      <c r="Y276" s="154"/>
      <c r="Z276" s="154"/>
      <c r="AA276" s="154"/>
    </row>
    <row r="277" spans="2:27" ht="15">
      <c r="B277" s="165" t="s">
        <v>131</v>
      </c>
      <c r="C277" s="156">
        <v>187.5</v>
      </c>
      <c r="D277" s="156">
        <v>187.5</v>
      </c>
      <c r="E277" s="156">
        <v>187.5</v>
      </c>
      <c r="F277" s="156">
        <v>187.5</v>
      </c>
      <c r="G277" s="156">
        <v>187.5</v>
      </c>
      <c r="H277" s="156">
        <v>187.5</v>
      </c>
      <c r="I277" s="156">
        <v>237.5</v>
      </c>
      <c r="J277" s="156">
        <v>250</v>
      </c>
      <c r="K277" s="156">
        <v>275</v>
      </c>
      <c r="L277" s="156">
        <v>281.3</v>
      </c>
      <c r="M277" s="156">
        <v>325</v>
      </c>
      <c r="N277" s="156">
        <v>362.5</v>
      </c>
      <c r="O277" s="156">
        <v>400</v>
      </c>
      <c r="P277" s="164">
        <f>SUM(C277:O277)</f>
        <v>3256.3</v>
      </c>
      <c r="Q277" s="64"/>
      <c r="R277" s="154"/>
      <c r="S277" s="154"/>
      <c r="T277" s="154"/>
      <c r="U277" s="154"/>
      <c r="V277" s="115">
        <v>0</v>
      </c>
      <c r="W277" s="154"/>
      <c r="X277" s="154"/>
      <c r="Y277" s="154"/>
      <c r="Z277" s="154"/>
      <c r="AA277" s="154"/>
    </row>
    <row r="278" spans="2:29" ht="15">
      <c r="B278" s="157" t="s">
        <v>130</v>
      </c>
      <c r="C278" s="156">
        <v>187.5</v>
      </c>
      <c r="D278" s="156">
        <v>187.5</v>
      </c>
      <c r="E278" s="156">
        <v>187.5</v>
      </c>
      <c r="F278" s="156">
        <v>187.5</v>
      </c>
      <c r="G278" s="156">
        <v>187.5</v>
      </c>
      <c r="H278" s="156">
        <v>187.5</v>
      </c>
      <c r="I278" s="156">
        <v>237.5</v>
      </c>
      <c r="J278" s="156">
        <v>250</v>
      </c>
      <c r="K278" s="156">
        <v>275</v>
      </c>
      <c r="L278" s="156">
        <v>281.3</v>
      </c>
      <c r="M278" s="156">
        <v>325</v>
      </c>
      <c r="N278" s="156">
        <v>362.5</v>
      </c>
      <c r="O278" s="156">
        <v>400</v>
      </c>
      <c r="P278" s="155">
        <f>SUM(C278:O278)</f>
        <v>3256.3</v>
      </c>
      <c r="Q278" s="64"/>
      <c r="R278" s="154"/>
      <c r="S278" s="154"/>
      <c r="T278" s="154"/>
      <c r="U278" s="154"/>
      <c r="V278" s="115">
        <v>0</v>
      </c>
      <c r="W278" s="154"/>
      <c r="X278" s="154"/>
      <c r="Y278" s="154"/>
      <c r="Z278" s="154"/>
      <c r="AA278" s="154"/>
      <c r="AC278" s="153"/>
    </row>
    <row r="279" spans="1:28" ht="15" hidden="1">
      <c r="A279" s="63"/>
      <c r="B279" s="152" t="s">
        <v>129</v>
      </c>
      <c r="C279" s="151">
        <f aca="true" t="shared" si="58" ref="C279:P279">SUM(C276:C278)</f>
        <v>562.5</v>
      </c>
      <c r="D279" s="150">
        <f t="shared" si="58"/>
        <v>562.5</v>
      </c>
      <c r="E279" s="150">
        <f t="shared" si="58"/>
        <v>562.5</v>
      </c>
      <c r="F279" s="150">
        <f t="shared" si="58"/>
        <v>562.5</v>
      </c>
      <c r="G279" s="150">
        <f t="shared" si="58"/>
        <v>562.5</v>
      </c>
      <c r="H279" s="150">
        <f t="shared" si="58"/>
        <v>562.5</v>
      </c>
      <c r="I279" s="150">
        <f t="shared" si="58"/>
        <v>712.5</v>
      </c>
      <c r="J279" s="150">
        <f t="shared" si="58"/>
        <v>750</v>
      </c>
      <c r="K279" s="150">
        <f t="shared" si="58"/>
        <v>825</v>
      </c>
      <c r="L279" s="150">
        <f t="shared" si="58"/>
        <v>843.9000000000001</v>
      </c>
      <c r="M279" s="150">
        <f t="shared" si="58"/>
        <v>975</v>
      </c>
      <c r="N279" s="150">
        <f t="shared" si="58"/>
        <v>1087.5</v>
      </c>
      <c r="O279" s="150">
        <f t="shared" si="58"/>
        <v>1200</v>
      </c>
      <c r="P279" s="149">
        <f t="shared" si="58"/>
        <v>9768.900000000001</v>
      </c>
      <c r="Q279" s="64"/>
      <c r="R279" s="148">
        <f aca="true" t="shared" si="59" ref="R279:AA279">SUM(R276:R278)</f>
        <v>0</v>
      </c>
      <c r="S279" s="147">
        <f t="shared" si="59"/>
        <v>0</v>
      </c>
      <c r="T279" s="147">
        <f t="shared" si="59"/>
        <v>0</v>
      </c>
      <c r="U279" s="147">
        <f t="shared" si="59"/>
        <v>0</v>
      </c>
      <c r="V279" s="147">
        <f t="shared" si="59"/>
        <v>0</v>
      </c>
      <c r="W279" s="147">
        <f t="shared" si="59"/>
        <v>0</v>
      </c>
      <c r="X279" s="147">
        <f t="shared" si="59"/>
        <v>0</v>
      </c>
      <c r="Y279" s="147">
        <f t="shared" si="59"/>
        <v>0</v>
      </c>
      <c r="Z279" s="147">
        <f t="shared" si="59"/>
        <v>0</v>
      </c>
      <c r="AA279" s="146">
        <f t="shared" si="59"/>
        <v>0</v>
      </c>
      <c r="AB279" s="63"/>
    </row>
    <row r="280" spans="2:22" ht="15">
      <c r="B280" s="163"/>
      <c r="C280" s="162"/>
      <c r="D280" s="162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64"/>
      <c r="R280" s="64"/>
      <c r="V280" s="160"/>
    </row>
    <row r="281" spans="2:22" ht="15">
      <c r="B281" s="161" t="s">
        <v>128</v>
      </c>
      <c r="V281" s="160"/>
    </row>
    <row r="282" spans="2:27" ht="15">
      <c r="B282" s="159" t="s">
        <v>127</v>
      </c>
      <c r="C282" s="156">
        <v>187.5</v>
      </c>
      <c r="D282" s="156">
        <v>187.5</v>
      </c>
      <c r="E282" s="156">
        <v>187.5</v>
      </c>
      <c r="F282" s="156">
        <v>187.5</v>
      </c>
      <c r="G282" s="156">
        <v>187.5</v>
      </c>
      <c r="H282" s="156">
        <v>187.5</v>
      </c>
      <c r="I282" s="156">
        <v>237.5</v>
      </c>
      <c r="J282" s="156">
        <v>250</v>
      </c>
      <c r="K282" s="156">
        <v>275</v>
      </c>
      <c r="L282" s="156">
        <v>281.3</v>
      </c>
      <c r="M282" s="156">
        <v>325</v>
      </c>
      <c r="N282" s="156">
        <v>362.5</v>
      </c>
      <c r="O282" s="156">
        <v>400</v>
      </c>
      <c r="P282" s="158">
        <f>SUM(C282:O282)</f>
        <v>3256.3</v>
      </c>
      <c r="Q282" s="64"/>
      <c r="R282" s="154"/>
      <c r="S282" s="154"/>
      <c r="T282" s="154"/>
      <c r="U282" s="154"/>
      <c r="V282" s="82">
        <v>0</v>
      </c>
      <c r="W282" s="154"/>
      <c r="X282" s="154"/>
      <c r="Y282" s="154"/>
      <c r="Z282" s="154"/>
      <c r="AA282" s="154"/>
    </row>
    <row r="283" spans="2:29" ht="15">
      <c r="B283" s="157" t="s">
        <v>126</v>
      </c>
      <c r="C283" s="156">
        <v>187.5</v>
      </c>
      <c r="D283" s="156">
        <v>187.5</v>
      </c>
      <c r="E283" s="156">
        <v>187.5</v>
      </c>
      <c r="F283" s="156">
        <v>187.5</v>
      </c>
      <c r="G283" s="156">
        <v>187.5</v>
      </c>
      <c r="H283" s="156">
        <v>187.5</v>
      </c>
      <c r="I283" s="156">
        <v>237.5</v>
      </c>
      <c r="J283" s="156">
        <v>250</v>
      </c>
      <c r="K283" s="156">
        <v>275</v>
      </c>
      <c r="L283" s="156">
        <v>281.3</v>
      </c>
      <c r="M283" s="156">
        <v>325</v>
      </c>
      <c r="N283" s="156">
        <v>362.5</v>
      </c>
      <c r="O283" s="156">
        <v>400</v>
      </c>
      <c r="P283" s="155">
        <f>SUM(C283:O283)</f>
        <v>3256.3</v>
      </c>
      <c r="Q283" s="64"/>
      <c r="R283" s="154"/>
      <c r="S283" s="154"/>
      <c r="T283" s="154"/>
      <c r="U283" s="154"/>
      <c r="V283" s="37">
        <v>0</v>
      </c>
      <c r="W283" s="154"/>
      <c r="X283" s="154"/>
      <c r="Y283" s="154"/>
      <c r="Z283" s="154"/>
      <c r="AA283" s="154"/>
      <c r="AC283" s="153"/>
    </row>
    <row r="284" spans="1:28" ht="15" hidden="1">
      <c r="A284" s="63"/>
      <c r="B284" s="152" t="s">
        <v>125</v>
      </c>
      <c r="C284" s="151">
        <f aca="true" t="shared" si="60" ref="C284:P284">SUM(C282:C283)</f>
        <v>375</v>
      </c>
      <c r="D284" s="150">
        <f t="shared" si="60"/>
        <v>375</v>
      </c>
      <c r="E284" s="150">
        <f t="shared" si="60"/>
        <v>375</v>
      </c>
      <c r="F284" s="150">
        <f t="shared" si="60"/>
        <v>375</v>
      </c>
      <c r="G284" s="150">
        <f t="shared" si="60"/>
        <v>375</v>
      </c>
      <c r="H284" s="150">
        <f t="shared" si="60"/>
        <v>375</v>
      </c>
      <c r="I284" s="150">
        <f t="shared" si="60"/>
        <v>475</v>
      </c>
      <c r="J284" s="150">
        <f t="shared" si="60"/>
        <v>500</v>
      </c>
      <c r="K284" s="150">
        <f t="shared" si="60"/>
        <v>550</v>
      </c>
      <c r="L284" s="150">
        <f t="shared" si="60"/>
        <v>562.6</v>
      </c>
      <c r="M284" s="150">
        <f t="shared" si="60"/>
        <v>650</v>
      </c>
      <c r="N284" s="150">
        <f t="shared" si="60"/>
        <v>725</v>
      </c>
      <c r="O284" s="150">
        <f t="shared" si="60"/>
        <v>800</v>
      </c>
      <c r="P284" s="149">
        <f t="shared" si="60"/>
        <v>6512.6</v>
      </c>
      <c r="Q284" s="64"/>
      <c r="R284" s="148">
        <f aca="true" t="shared" si="61" ref="R284:AA284">SUM(R282:R283)</f>
        <v>0</v>
      </c>
      <c r="S284" s="147">
        <f t="shared" si="61"/>
        <v>0</v>
      </c>
      <c r="T284" s="147">
        <f t="shared" si="61"/>
        <v>0</v>
      </c>
      <c r="U284" s="147">
        <f t="shared" si="61"/>
        <v>0</v>
      </c>
      <c r="V284" s="147">
        <f t="shared" si="61"/>
        <v>0</v>
      </c>
      <c r="W284" s="147">
        <f t="shared" si="61"/>
        <v>0</v>
      </c>
      <c r="X284" s="147">
        <f t="shared" si="61"/>
        <v>0</v>
      </c>
      <c r="Y284" s="147">
        <f t="shared" si="61"/>
        <v>0</v>
      </c>
      <c r="Z284" s="147">
        <f t="shared" si="61"/>
        <v>0</v>
      </c>
      <c r="AA284" s="146">
        <f t="shared" si="61"/>
        <v>0</v>
      </c>
      <c r="AB284" s="63"/>
    </row>
  </sheetData>
  <sheetProtection formatCells="0" formatColumns="0" formatRows="0" insertColumns="0"/>
  <mergeCells count="3">
    <mergeCell ref="C5:P5"/>
    <mergeCell ref="R5:AA5"/>
    <mergeCell ref="B222:B224"/>
  </mergeCells>
  <dataValidations count="1">
    <dataValidation type="custom" allowBlank="1" showErrorMessage="1" errorTitle="Data entry error:" error="Please enter a numeric value or leave blank!" sqref="R276:AA278">
      <formula1>OR(ISNUMBER(R276),ISBLANK(R276))</formula1>
    </dataValidation>
  </dataValidations>
  <printOptions/>
  <pageMargins left="0.7" right="0.7" top="0.75" bottom="0.75" header="0.3" footer="0.3"/>
  <pageSetup fitToHeight="4" horizontalDpi="600" verticalDpi="600" orientation="portrait" scale="53" r:id="rId1"/>
  <headerFooter>
    <oddFooter>&amp;LPrinted: &amp;D&amp;R&amp;P</oddFooter>
  </headerFooter>
  <rowBreaks count="3" manualBreakCount="3">
    <brk id="78" max="27" man="1"/>
    <brk id="148" max="27" man="1"/>
    <brk id="234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86"/>
  <sheetViews>
    <sheetView showGridLines="0" zoomScale="80" zoomScaleNormal="80" zoomScaleSheetLayoutView="80" zoomScalePageLayoutView="0" workbookViewId="0" topLeftCell="A1">
      <pane xSplit="3" ySplit="8" topLeftCell="D9" activePane="bottomRight" state="frozen"/>
      <selection pane="topLeft" activeCell="U12" sqref="U12"/>
      <selection pane="topRight" activeCell="U12" sqref="U12"/>
      <selection pane="bottomLeft" activeCell="U12" sqref="U12"/>
      <selection pane="bottomRight" activeCell="D9" sqref="D9"/>
    </sheetView>
  </sheetViews>
  <sheetFormatPr defaultColWidth="9.140625" defaultRowHeight="15" customHeight="1"/>
  <cols>
    <col min="1" max="1" width="1.57421875" style="120" customWidth="1"/>
    <col min="2" max="2" width="4.28125" style="120" customWidth="1"/>
    <col min="3" max="3" width="13.00390625" style="120" customWidth="1"/>
    <col min="4" max="5" width="11.7109375" style="200" customWidth="1"/>
    <col min="6" max="17" width="11.7109375" style="201" customWidth="1"/>
    <col min="18" max="18" width="14.140625" style="200" hidden="1" customWidth="1"/>
    <col min="19" max="19" width="1.7109375" style="120" customWidth="1"/>
    <col min="20" max="16384" width="9.140625" style="120" customWidth="1"/>
  </cols>
  <sheetData>
    <row r="1" spans="1:18" ht="15.75" customHeight="1">
      <c r="A1" s="4" t="str">
        <f>TemplateName</f>
        <v>CCAR 2014 Market Shocks: Severely Adverse Scenario</v>
      </c>
      <c r="B1" s="4"/>
      <c r="H1" s="202"/>
      <c r="P1" s="120"/>
      <c r="Q1" s="120"/>
      <c r="R1" s="120"/>
    </row>
    <row r="2" spans="1:18" ht="15.75" customHeight="1">
      <c r="A2" s="120" t="s">
        <v>236</v>
      </c>
      <c r="B2" s="11"/>
      <c r="C2" s="198"/>
      <c r="D2" s="203"/>
      <c r="E2" s="203"/>
      <c r="F2" s="204"/>
      <c r="G2" s="204"/>
      <c r="H2" s="204"/>
      <c r="I2" s="204"/>
      <c r="K2" s="204"/>
      <c r="L2" s="204"/>
      <c r="M2" s="204"/>
      <c r="N2" s="204"/>
      <c r="O2" s="204"/>
      <c r="P2" s="120"/>
      <c r="Q2" s="120"/>
      <c r="R2" s="120"/>
    </row>
    <row r="3" spans="2:18" ht="15" customHeight="1">
      <c r="B3" s="8"/>
      <c r="C3" s="69"/>
      <c r="D3" s="205"/>
      <c r="E3" s="205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120"/>
    </row>
    <row r="4" spans="10:18" ht="15" customHeight="1">
      <c r="J4" s="207"/>
      <c r="K4" s="208"/>
      <c r="L4" s="209"/>
      <c r="Q4" s="120"/>
      <c r="R4" s="120"/>
    </row>
    <row r="5" spans="2:18" ht="21" customHeight="1">
      <c r="B5" s="192" t="s">
        <v>250</v>
      </c>
      <c r="C5" s="210"/>
      <c r="D5" s="211"/>
      <c r="E5" s="211"/>
      <c r="F5" s="212"/>
      <c r="G5" s="212"/>
      <c r="H5" s="212"/>
      <c r="L5" s="213"/>
      <c r="P5" s="214"/>
      <c r="Q5" s="120"/>
      <c r="R5" s="120"/>
    </row>
    <row r="6" spans="3:17" ht="15" customHeight="1">
      <c r="C6" s="69"/>
      <c r="D6" s="205"/>
      <c r="E6" s="205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</row>
    <row r="7" spans="4:19" ht="15" customHeight="1">
      <c r="D7" s="268" t="s">
        <v>234</v>
      </c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70"/>
      <c r="S7" s="193"/>
    </row>
    <row r="8" spans="2:18" s="1" customFormat="1" ht="15" customHeight="1">
      <c r="B8" s="13"/>
      <c r="C8" s="13"/>
      <c r="D8" s="215" t="s">
        <v>74</v>
      </c>
      <c r="E8" s="215" t="s">
        <v>1</v>
      </c>
      <c r="F8" s="216" t="s">
        <v>2</v>
      </c>
      <c r="G8" s="216" t="s">
        <v>3</v>
      </c>
      <c r="H8" s="216" t="s">
        <v>71</v>
      </c>
      <c r="I8" s="216" t="s">
        <v>75</v>
      </c>
      <c r="J8" s="216" t="s">
        <v>64</v>
      </c>
      <c r="K8" s="216" t="s">
        <v>65</v>
      </c>
      <c r="L8" s="216" t="s">
        <v>66</v>
      </c>
      <c r="M8" s="216" t="s">
        <v>67</v>
      </c>
      <c r="N8" s="216" t="s">
        <v>76</v>
      </c>
      <c r="O8" s="216" t="s">
        <v>72</v>
      </c>
      <c r="P8" s="216" t="s">
        <v>238</v>
      </c>
      <c r="Q8" s="216" t="s">
        <v>73</v>
      </c>
      <c r="R8" s="217"/>
    </row>
    <row r="9" spans="3:18" ht="15.75" customHeight="1">
      <c r="C9" s="218" t="s">
        <v>239</v>
      </c>
      <c r="R9" s="219"/>
    </row>
    <row r="10" spans="2:18" ht="15" customHeight="1">
      <c r="B10" s="265" t="s">
        <v>240</v>
      </c>
      <c r="C10" s="191" t="s">
        <v>74</v>
      </c>
      <c r="D10" s="156">
        <v>1.9</v>
      </c>
      <c r="E10" s="156">
        <v>2</v>
      </c>
      <c r="F10" s="156">
        <v>2</v>
      </c>
      <c r="G10" s="156">
        <v>1.3</v>
      </c>
      <c r="H10" s="156">
        <v>0.4</v>
      </c>
      <c r="I10" s="156">
        <v>-3.2</v>
      </c>
      <c r="J10" s="156">
        <v>-4.4</v>
      </c>
      <c r="K10" s="156">
        <v>-3.7</v>
      </c>
      <c r="L10" s="156">
        <v>-3.5</v>
      </c>
      <c r="M10" s="156">
        <v>-2</v>
      </c>
      <c r="N10" s="156">
        <v>-2.8</v>
      </c>
      <c r="O10" s="156">
        <v>-2.3</v>
      </c>
      <c r="P10" s="156">
        <v>-2.6</v>
      </c>
      <c r="Q10" s="156">
        <v>-2.3</v>
      </c>
      <c r="R10" s="220"/>
    </row>
    <row r="11" spans="2:18" ht="15" customHeight="1">
      <c r="B11" s="266"/>
      <c r="C11" s="191" t="s">
        <v>1</v>
      </c>
      <c r="D11" s="156">
        <v>3.4</v>
      </c>
      <c r="E11" s="156">
        <v>3.1</v>
      </c>
      <c r="F11" s="156">
        <v>1.7</v>
      </c>
      <c r="G11" s="156">
        <v>0.5</v>
      </c>
      <c r="H11" s="156">
        <v>-0.5</v>
      </c>
      <c r="I11" s="156">
        <v>-4.4</v>
      </c>
      <c r="J11" s="156">
        <v>-5.2</v>
      </c>
      <c r="K11" s="156">
        <v>-4.2</v>
      </c>
      <c r="L11" s="156">
        <v>-4</v>
      </c>
      <c r="M11" s="156">
        <v>-2.4</v>
      </c>
      <c r="N11" s="156">
        <v>-3.2</v>
      </c>
      <c r="O11" s="156">
        <v>-2.7</v>
      </c>
      <c r="P11" s="156">
        <v>-2.9</v>
      </c>
      <c r="Q11" s="156">
        <v>-2.9</v>
      </c>
      <c r="R11" s="220"/>
    </row>
    <row r="12" spans="2:18" ht="15" customHeight="1">
      <c r="B12" s="266"/>
      <c r="C12" s="191" t="s">
        <v>2</v>
      </c>
      <c r="D12" s="156">
        <v>2.4</v>
      </c>
      <c r="E12" s="156">
        <v>1.6</v>
      </c>
      <c r="F12" s="156">
        <v>-0.6</v>
      </c>
      <c r="G12" s="156">
        <v>-2.5</v>
      </c>
      <c r="H12" s="156">
        <v>-3.4</v>
      </c>
      <c r="I12" s="156">
        <v>-5.2</v>
      </c>
      <c r="J12" s="156">
        <v>-5.4</v>
      </c>
      <c r="K12" s="156">
        <v>-4.3</v>
      </c>
      <c r="L12" s="156">
        <v>-4</v>
      </c>
      <c r="M12" s="156">
        <v>-2.4</v>
      </c>
      <c r="N12" s="156">
        <v>-3.2</v>
      </c>
      <c r="O12" s="156">
        <v>-2.6</v>
      </c>
      <c r="P12" s="156">
        <v>-2.8</v>
      </c>
      <c r="Q12" s="156">
        <v>-3.1</v>
      </c>
      <c r="R12" s="220"/>
    </row>
    <row r="13" spans="2:18" ht="15" customHeight="1">
      <c r="B13" s="266"/>
      <c r="C13" s="191" t="s">
        <v>3</v>
      </c>
      <c r="D13" s="156">
        <v>-0.2</v>
      </c>
      <c r="E13" s="156">
        <v>-2.3</v>
      </c>
      <c r="F13" s="156">
        <v>-4.1</v>
      </c>
      <c r="G13" s="156">
        <v>-5.5</v>
      </c>
      <c r="H13" s="156">
        <v>-3.1</v>
      </c>
      <c r="I13" s="156">
        <v>-5.2</v>
      </c>
      <c r="J13" s="156">
        <v>-5.1</v>
      </c>
      <c r="K13" s="156">
        <v>-4.3</v>
      </c>
      <c r="L13" s="156">
        <v>-3.9</v>
      </c>
      <c r="M13" s="156">
        <v>-3.6</v>
      </c>
      <c r="N13" s="156">
        <v>-4.2</v>
      </c>
      <c r="O13" s="156">
        <v>-4.1</v>
      </c>
      <c r="P13" s="156">
        <v>-3.7</v>
      </c>
      <c r="Q13" s="156">
        <v>-3.5</v>
      </c>
      <c r="R13" s="220"/>
    </row>
    <row r="14" spans="2:18" ht="15" customHeight="1">
      <c r="B14" s="266"/>
      <c r="C14" s="191" t="s">
        <v>71</v>
      </c>
      <c r="D14" s="156">
        <v>-2.7</v>
      </c>
      <c r="E14" s="156">
        <v>-1.8</v>
      </c>
      <c r="F14" s="156">
        <v>-2</v>
      </c>
      <c r="G14" s="156">
        <v>-2.1</v>
      </c>
      <c r="H14" s="156">
        <v>-2.1</v>
      </c>
      <c r="I14" s="156">
        <v>-3</v>
      </c>
      <c r="J14" s="156">
        <v>-2.6</v>
      </c>
      <c r="K14" s="156">
        <v>-4.3</v>
      </c>
      <c r="L14" s="156">
        <v>-3.7</v>
      </c>
      <c r="M14" s="156">
        <v>-3.4</v>
      </c>
      <c r="N14" s="156">
        <v>-4</v>
      </c>
      <c r="O14" s="156">
        <v>-4.4</v>
      </c>
      <c r="P14" s="156">
        <v>-4.1</v>
      </c>
      <c r="Q14" s="156">
        <v>-3.8</v>
      </c>
      <c r="R14" s="220"/>
    </row>
    <row r="15" spans="2:18" ht="15" customHeight="1">
      <c r="B15" s="266"/>
      <c r="C15" s="191" t="s">
        <v>75</v>
      </c>
      <c r="D15" s="156">
        <v>-1.3</v>
      </c>
      <c r="E15" s="156">
        <v>-1.1</v>
      </c>
      <c r="F15" s="156">
        <v>-0.5</v>
      </c>
      <c r="G15" s="156">
        <v>0.2</v>
      </c>
      <c r="H15" s="156">
        <v>0.7</v>
      </c>
      <c r="I15" s="156">
        <v>0.7</v>
      </c>
      <c r="J15" s="156">
        <v>-2.2</v>
      </c>
      <c r="K15" s="156">
        <v>-3.4</v>
      </c>
      <c r="L15" s="156">
        <v>-2.8</v>
      </c>
      <c r="M15" s="156">
        <v>-2.7</v>
      </c>
      <c r="N15" s="156">
        <v>-3.3</v>
      </c>
      <c r="O15" s="156">
        <v>-3.7</v>
      </c>
      <c r="P15" s="156">
        <v>-3.8</v>
      </c>
      <c r="Q15" s="156">
        <v>-3.1</v>
      </c>
      <c r="R15" s="220"/>
    </row>
    <row r="16" spans="2:18" ht="15" customHeight="1">
      <c r="B16" s="266"/>
      <c r="C16" s="191" t="s">
        <v>64</v>
      </c>
      <c r="D16" s="156">
        <v>8.8</v>
      </c>
      <c r="E16" s="156">
        <v>7.8</v>
      </c>
      <c r="F16" s="156">
        <v>6.7</v>
      </c>
      <c r="G16" s="156">
        <v>5.9</v>
      </c>
      <c r="H16" s="156">
        <v>5.2</v>
      </c>
      <c r="I16" s="156">
        <v>1.3</v>
      </c>
      <c r="J16" s="156">
        <v>-1.1</v>
      </c>
      <c r="K16" s="156">
        <v>-2.4</v>
      </c>
      <c r="L16" s="156">
        <v>-2.1</v>
      </c>
      <c r="M16" s="156">
        <v>-2.1</v>
      </c>
      <c r="N16" s="156">
        <v>-2.7</v>
      </c>
      <c r="O16" s="156">
        <v>-3</v>
      </c>
      <c r="P16" s="156">
        <v>-3.2</v>
      </c>
      <c r="Q16" s="156">
        <v>-2.4</v>
      </c>
      <c r="R16" s="220"/>
    </row>
    <row r="17" spans="2:18" ht="15" customHeight="1">
      <c r="B17" s="266"/>
      <c r="C17" s="191" t="s">
        <v>65</v>
      </c>
      <c r="D17" s="156">
        <v>11.6</v>
      </c>
      <c r="E17" s="156">
        <v>9.5</v>
      </c>
      <c r="F17" s="156">
        <v>7.5</v>
      </c>
      <c r="G17" s="156">
        <v>5.4</v>
      </c>
      <c r="H17" s="156">
        <v>3.4</v>
      </c>
      <c r="I17" s="156">
        <v>1</v>
      </c>
      <c r="J17" s="156">
        <v>-0.4</v>
      </c>
      <c r="K17" s="156">
        <v>-0.3</v>
      </c>
      <c r="L17" s="156">
        <v>-0.3</v>
      </c>
      <c r="M17" s="156">
        <v>-0.6</v>
      </c>
      <c r="N17" s="156">
        <v>-1.1</v>
      </c>
      <c r="O17" s="156">
        <v>-1.7</v>
      </c>
      <c r="P17" s="156">
        <v>-1.8</v>
      </c>
      <c r="Q17" s="156">
        <v>-1.6</v>
      </c>
      <c r="R17" s="220"/>
    </row>
    <row r="18" spans="2:18" ht="15" customHeight="1">
      <c r="B18" s="266"/>
      <c r="C18" s="191" t="s">
        <v>66</v>
      </c>
      <c r="D18" s="156">
        <v>11.6</v>
      </c>
      <c r="E18" s="156">
        <v>9.1</v>
      </c>
      <c r="F18" s="156">
        <v>6.6</v>
      </c>
      <c r="G18" s="156">
        <v>5.3</v>
      </c>
      <c r="H18" s="156">
        <v>3.4</v>
      </c>
      <c r="I18" s="156">
        <v>2.1</v>
      </c>
      <c r="J18" s="156">
        <v>0.2</v>
      </c>
      <c r="K18" s="156">
        <v>0</v>
      </c>
      <c r="L18" s="156">
        <v>-0.3</v>
      </c>
      <c r="M18" s="156">
        <v>-0.5</v>
      </c>
      <c r="N18" s="156">
        <v>-0.8</v>
      </c>
      <c r="O18" s="156">
        <v>-0.9</v>
      </c>
      <c r="P18" s="156">
        <v>-1.2</v>
      </c>
      <c r="Q18" s="156">
        <v>-1.5</v>
      </c>
      <c r="R18" s="220"/>
    </row>
    <row r="19" spans="2:18" ht="15" customHeight="1">
      <c r="B19" s="266"/>
      <c r="C19" s="191" t="s">
        <v>67</v>
      </c>
      <c r="D19" s="156">
        <v>8.4</v>
      </c>
      <c r="E19" s="156">
        <v>6.2</v>
      </c>
      <c r="F19" s="156">
        <v>4.5</v>
      </c>
      <c r="G19" s="156">
        <v>2.8</v>
      </c>
      <c r="H19" s="156">
        <v>1.6</v>
      </c>
      <c r="I19" s="156">
        <v>0.4</v>
      </c>
      <c r="J19" s="156">
        <v>-0.2</v>
      </c>
      <c r="K19" s="156">
        <v>-0.7</v>
      </c>
      <c r="L19" s="156">
        <v>-0.7</v>
      </c>
      <c r="M19" s="156">
        <v>-0.9</v>
      </c>
      <c r="N19" s="156">
        <v>-0.9</v>
      </c>
      <c r="O19" s="156">
        <v>-1</v>
      </c>
      <c r="P19" s="156">
        <v>-1.4</v>
      </c>
      <c r="Q19" s="156">
        <v>-1.7</v>
      </c>
      <c r="R19" s="220"/>
    </row>
    <row r="20" spans="2:18" ht="15" customHeight="1">
      <c r="B20" s="266"/>
      <c r="C20" s="191" t="s">
        <v>76</v>
      </c>
      <c r="D20" s="156">
        <v>5</v>
      </c>
      <c r="E20" s="156">
        <v>3.4</v>
      </c>
      <c r="F20" s="156">
        <v>1.8</v>
      </c>
      <c r="G20" s="156">
        <v>0.4</v>
      </c>
      <c r="H20" s="156">
        <v>-0.8</v>
      </c>
      <c r="I20" s="156">
        <v>-1.4</v>
      </c>
      <c r="J20" s="156">
        <v>-1.5</v>
      </c>
      <c r="K20" s="156">
        <v>-1.6</v>
      </c>
      <c r="L20" s="156">
        <v>-1.3</v>
      </c>
      <c r="M20" s="156">
        <v>-1.2</v>
      </c>
      <c r="N20" s="156">
        <v>-1.2</v>
      </c>
      <c r="O20" s="156">
        <v>-1.8</v>
      </c>
      <c r="P20" s="156">
        <v>-2.2</v>
      </c>
      <c r="Q20" s="156">
        <v>-2.6</v>
      </c>
      <c r="R20" s="220"/>
    </row>
    <row r="21" spans="2:18" ht="15" customHeight="1">
      <c r="B21" s="266"/>
      <c r="C21" s="191" t="s">
        <v>72</v>
      </c>
      <c r="D21" s="156">
        <v>3.9</v>
      </c>
      <c r="E21" s="156">
        <v>2.3</v>
      </c>
      <c r="F21" s="156">
        <v>0.7</v>
      </c>
      <c r="G21" s="156">
        <v>0.1</v>
      </c>
      <c r="H21" s="156">
        <v>-0.9</v>
      </c>
      <c r="I21" s="156">
        <v>-1</v>
      </c>
      <c r="J21" s="156">
        <v>-1</v>
      </c>
      <c r="K21" s="156">
        <v>-1.1</v>
      </c>
      <c r="L21" s="156">
        <v>-1</v>
      </c>
      <c r="M21" s="156">
        <v>-1.1</v>
      </c>
      <c r="N21" s="156">
        <v>-2</v>
      </c>
      <c r="O21" s="156">
        <v>-2.7</v>
      </c>
      <c r="P21" s="156">
        <v>-3.1</v>
      </c>
      <c r="Q21" s="156">
        <v>-3.5</v>
      </c>
      <c r="R21" s="220"/>
    </row>
    <row r="22" spans="2:18" ht="15" customHeight="1">
      <c r="B22" s="267"/>
      <c r="C22" s="191" t="s">
        <v>73</v>
      </c>
      <c r="D22" s="156">
        <v>-2.5</v>
      </c>
      <c r="E22" s="156">
        <v>-3.6</v>
      </c>
      <c r="F22" s="156">
        <v>-4.7</v>
      </c>
      <c r="G22" s="156">
        <v>-5.4</v>
      </c>
      <c r="H22" s="156">
        <v>-5.8</v>
      </c>
      <c r="I22" s="156">
        <v>-5.7</v>
      </c>
      <c r="J22" s="156">
        <v>-5.6</v>
      </c>
      <c r="K22" s="156">
        <v>-5.5</v>
      </c>
      <c r="L22" s="156">
        <v>-5.4</v>
      </c>
      <c r="M22" s="156">
        <v>-5.4</v>
      </c>
      <c r="N22" s="156">
        <v>-5.6</v>
      </c>
      <c r="O22" s="156">
        <v>-5.7</v>
      </c>
      <c r="P22" s="156">
        <v>-5.9</v>
      </c>
      <c r="Q22" s="156">
        <v>-6</v>
      </c>
      <c r="R22" s="220"/>
    </row>
    <row r="23" spans="3:18" s="63" customFormat="1" ht="15" customHeight="1" hidden="1">
      <c r="C23" s="221" t="s">
        <v>0</v>
      </c>
      <c r="D23" s="222">
        <f aca="true" t="shared" si="0" ref="D23:Q23">SUM(D10:D22)</f>
        <v>50.3</v>
      </c>
      <c r="E23" s="223">
        <f t="shared" si="0"/>
        <v>36.199999999999996</v>
      </c>
      <c r="F23" s="224">
        <f t="shared" si="0"/>
        <v>19.6</v>
      </c>
      <c r="G23" s="224">
        <f t="shared" si="0"/>
        <v>6.4</v>
      </c>
      <c r="H23" s="224">
        <f t="shared" si="0"/>
        <v>-1.8999999999999981</v>
      </c>
      <c r="I23" s="224">
        <f t="shared" si="0"/>
        <v>-23.599999999999998</v>
      </c>
      <c r="J23" s="224">
        <f t="shared" si="0"/>
        <v>-34.5</v>
      </c>
      <c r="K23" s="224">
        <f t="shared" si="0"/>
        <v>-35.8</v>
      </c>
      <c r="L23" s="224">
        <f t="shared" si="0"/>
        <v>-33.00000000000001</v>
      </c>
      <c r="M23" s="224">
        <f t="shared" si="0"/>
        <v>-28.300000000000004</v>
      </c>
      <c r="N23" s="224">
        <f t="shared" si="0"/>
        <v>-35</v>
      </c>
      <c r="O23" s="224"/>
      <c r="P23" s="224">
        <f t="shared" si="0"/>
        <v>-38.699999999999996</v>
      </c>
      <c r="Q23" s="224">
        <f t="shared" si="0"/>
        <v>-38</v>
      </c>
      <c r="R23" s="225"/>
    </row>
    <row r="24" spans="3:17" ht="15" customHeight="1">
      <c r="C24" s="69"/>
      <c r="D24" s="205"/>
      <c r="E24" s="205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</row>
    <row r="25" spans="3:18" ht="15.75" customHeight="1">
      <c r="C25" s="218" t="s">
        <v>241</v>
      </c>
      <c r="R25" s="219"/>
    </row>
    <row r="26" spans="2:18" ht="15" customHeight="1">
      <c r="B26" s="265" t="s">
        <v>240</v>
      </c>
      <c r="C26" s="191" t="s">
        <v>74</v>
      </c>
      <c r="D26" s="156">
        <v>-39.4</v>
      </c>
      <c r="E26" s="156">
        <v>-38.7</v>
      </c>
      <c r="F26" s="156">
        <v>-37.5</v>
      </c>
      <c r="G26" s="156">
        <v>-37.2</v>
      </c>
      <c r="H26" s="156">
        <v>-38.6</v>
      </c>
      <c r="I26" s="156">
        <v>-37.9</v>
      </c>
      <c r="J26" s="156">
        <v>-34.7</v>
      </c>
      <c r="K26" s="156">
        <v>-20.9</v>
      </c>
      <c r="L26" s="156">
        <v>-13.2</v>
      </c>
      <c r="M26" s="156">
        <v>-6.6</v>
      </c>
      <c r="N26" s="156">
        <v>-4.9</v>
      </c>
      <c r="O26" s="156">
        <v>-3.2</v>
      </c>
      <c r="P26" s="156">
        <v>-3.4</v>
      </c>
      <c r="Q26" s="156">
        <v>-3</v>
      </c>
      <c r="R26" s="220"/>
    </row>
    <row r="27" spans="2:18" ht="15" customHeight="1">
      <c r="B27" s="266"/>
      <c r="C27" s="191" t="s">
        <v>1</v>
      </c>
      <c r="D27" s="156">
        <v>-33.9</v>
      </c>
      <c r="E27" s="156">
        <v>-34.2</v>
      </c>
      <c r="F27" s="156">
        <v>-32.8</v>
      </c>
      <c r="G27" s="156">
        <v>-34.9</v>
      </c>
      <c r="H27" s="156">
        <v>-34.5</v>
      </c>
      <c r="I27" s="156">
        <v>-33.2</v>
      </c>
      <c r="J27" s="156">
        <v>-32.2</v>
      </c>
      <c r="K27" s="156">
        <v>-19.8</v>
      </c>
      <c r="L27" s="156">
        <v>-13.9</v>
      </c>
      <c r="M27" s="156">
        <v>-7.2</v>
      </c>
      <c r="N27" s="156">
        <v>-5.8</v>
      </c>
      <c r="O27" s="156">
        <v>-3.8</v>
      </c>
      <c r="P27" s="156">
        <v>-3.9</v>
      </c>
      <c r="Q27" s="156">
        <v>-3.7</v>
      </c>
      <c r="R27" s="220"/>
    </row>
    <row r="28" spans="2:18" ht="15" customHeight="1">
      <c r="B28" s="266"/>
      <c r="C28" s="191" t="s">
        <v>2</v>
      </c>
      <c r="D28" s="156">
        <v>-26.2</v>
      </c>
      <c r="E28" s="156">
        <v>-25.4</v>
      </c>
      <c r="F28" s="156">
        <v>-32</v>
      </c>
      <c r="G28" s="156">
        <v>-33.4</v>
      </c>
      <c r="H28" s="156">
        <v>-33</v>
      </c>
      <c r="I28" s="156">
        <v>-35</v>
      </c>
      <c r="J28" s="156">
        <v>-30.9</v>
      </c>
      <c r="K28" s="156">
        <v>-19.2</v>
      </c>
      <c r="L28" s="156">
        <v>-13.8</v>
      </c>
      <c r="M28" s="156">
        <v>-7.7</v>
      </c>
      <c r="N28" s="156">
        <v>-6.3</v>
      </c>
      <c r="O28" s="156">
        <v>-4.4</v>
      </c>
      <c r="P28" s="156">
        <v>-4.6</v>
      </c>
      <c r="Q28" s="156">
        <v>-4.8</v>
      </c>
      <c r="R28" s="220"/>
    </row>
    <row r="29" spans="2:18" ht="15" customHeight="1">
      <c r="B29" s="266"/>
      <c r="C29" s="191" t="s">
        <v>3</v>
      </c>
      <c r="D29" s="156">
        <v>-34</v>
      </c>
      <c r="E29" s="156">
        <v>-37.6</v>
      </c>
      <c r="F29" s="156">
        <v>-37.4</v>
      </c>
      <c r="G29" s="156">
        <v>-37.9</v>
      </c>
      <c r="H29" s="156">
        <v>-29.8</v>
      </c>
      <c r="I29" s="156">
        <v>-33.5</v>
      </c>
      <c r="J29" s="156">
        <v>-28.6</v>
      </c>
      <c r="K29" s="156">
        <v>-18.7</v>
      </c>
      <c r="L29" s="156">
        <v>-13.8</v>
      </c>
      <c r="M29" s="156">
        <v>-10</v>
      </c>
      <c r="N29" s="156">
        <v>-8.5</v>
      </c>
      <c r="O29" s="156">
        <v>-7.3</v>
      </c>
      <c r="P29" s="156">
        <v>-6.6</v>
      </c>
      <c r="Q29" s="156">
        <v>-5.9</v>
      </c>
      <c r="R29" s="220"/>
    </row>
    <row r="30" spans="2:18" ht="15" customHeight="1">
      <c r="B30" s="266"/>
      <c r="C30" s="191" t="s">
        <v>71</v>
      </c>
      <c r="D30" s="156">
        <v>-32.6</v>
      </c>
      <c r="E30" s="156">
        <v>-28.8</v>
      </c>
      <c r="F30" s="156">
        <v>-27</v>
      </c>
      <c r="G30" s="156">
        <v>-25.4</v>
      </c>
      <c r="H30" s="156">
        <v>-23.5</v>
      </c>
      <c r="I30" s="156">
        <v>-27.1</v>
      </c>
      <c r="J30" s="156">
        <v>-21.6</v>
      </c>
      <c r="K30" s="156">
        <v>-17.9</v>
      </c>
      <c r="L30" s="156">
        <v>-13.6</v>
      </c>
      <c r="M30" s="156">
        <v>-10</v>
      </c>
      <c r="N30" s="156">
        <v>-8.6</v>
      </c>
      <c r="O30" s="156">
        <v>-8.5</v>
      </c>
      <c r="P30" s="156">
        <v>-7.7</v>
      </c>
      <c r="Q30" s="156">
        <v>-7</v>
      </c>
      <c r="R30" s="220"/>
    </row>
    <row r="31" spans="2:18" ht="15" customHeight="1">
      <c r="B31" s="266"/>
      <c r="C31" s="191" t="s">
        <v>75</v>
      </c>
      <c r="D31" s="156">
        <v>-26.6</v>
      </c>
      <c r="E31" s="156">
        <v>-26.1</v>
      </c>
      <c r="F31" s="156">
        <v>-24.7</v>
      </c>
      <c r="G31" s="156">
        <v>-23.4</v>
      </c>
      <c r="H31" s="156">
        <v>-22.1</v>
      </c>
      <c r="I31" s="156">
        <v>-14.9</v>
      </c>
      <c r="J31" s="156">
        <v>-15.8</v>
      </c>
      <c r="K31" s="156">
        <v>-15</v>
      </c>
      <c r="L31" s="156">
        <v>-11.2</v>
      </c>
      <c r="M31" s="156">
        <v>-9.1</v>
      </c>
      <c r="N31" s="156">
        <v>-8.6</v>
      </c>
      <c r="O31" s="156">
        <v>-8.7</v>
      </c>
      <c r="P31" s="156">
        <v>-9</v>
      </c>
      <c r="Q31" s="156">
        <v>-7.4</v>
      </c>
      <c r="R31" s="220"/>
    </row>
    <row r="32" spans="2:18" ht="15" customHeight="1">
      <c r="B32" s="266"/>
      <c r="C32" s="191" t="s">
        <v>64</v>
      </c>
      <c r="D32" s="156">
        <v>3.8</v>
      </c>
      <c r="E32" s="156">
        <v>1.7</v>
      </c>
      <c r="F32" s="156">
        <v>-0.6</v>
      </c>
      <c r="G32" s="156">
        <v>-2.3</v>
      </c>
      <c r="H32" s="156">
        <v>-3.6</v>
      </c>
      <c r="I32" s="156">
        <v>-7.2</v>
      </c>
      <c r="J32" s="156">
        <v>-10.3</v>
      </c>
      <c r="K32" s="156">
        <v>-11.2</v>
      </c>
      <c r="L32" s="156">
        <v>-9.2</v>
      </c>
      <c r="M32" s="156">
        <v>-8.1</v>
      </c>
      <c r="N32" s="156">
        <v>-8</v>
      </c>
      <c r="O32" s="156">
        <v>-8.4</v>
      </c>
      <c r="P32" s="156">
        <v>-8.8</v>
      </c>
      <c r="Q32" s="156">
        <v>-7.1</v>
      </c>
      <c r="R32" s="220"/>
    </row>
    <row r="33" spans="2:18" ht="15" customHeight="1">
      <c r="B33" s="266"/>
      <c r="C33" s="191" t="s">
        <v>65</v>
      </c>
      <c r="D33" s="156">
        <v>13.9</v>
      </c>
      <c r="E33" s="156">
        <v>10.3</v>
      </c>
      <c r="F33" s="156">
        <v>6.5</v>
      </c>
      <c r="G33" s="156">
        <v>2.8</v>
      </c>
      <c r="H33" s="156">
        <v>-0.7</v>
      </c>
      <c r="I33" s="156">
        <v>-5.8</v>
      </c>
      <c r="J33" s="156">
        <v>-7.2</v>
      </c>
      <c r="K33" s="156">
        <v>-5.8</v>
      </c>
      <c r="L33" s="156">
        <v>-5.4</v>
      </c>
      <c r="M33" s="156">
        <v>-5.9</v>
      </c>
      <c r="N33" s="156">
        <v>-6.3</v>
      </c>
      <c r="O33" s="156">
        <v>-7.5</v>
      </c>
      <c r="P33" s="156">
        <v>-7.9</v>
      </c>
      <c r="Q33" s="156">
        <v>-6.8</v>
      </c>
      <c r="R33" s="220"/>
    </row>
    <row r="34" spans="2:18" ht="15" customHeight="1">
      <c r="B34" s="266"/>
      <c r="C34" s="191" t="s">
        <v>66</v>
      </c>
      <c r="D34" s="156">
        <v>14.8</v>
      </c>
      <c r="E34" s="156">
        <v>10.5</v>
      </c>
      <c r="F34" s="156">
        <v>6.1</v>
      </c>
      <c r="G34" s="156">
        <v>3.8</v>
      </c>
      <c r="H34" s="156">
        <v>0.6</v>
      </c>
      <c r="I34" s="156">
        <v>-1.9</v>
      </c>
      <c r="J34" s="156">
        <v>-3.9</v>
      </c>
      <c r="K34" s="156">
        <v>-4.4</v>
      </c>
      <c r="L34" s="156">
        <v>-4.7</v>
      </c>
      <c r="M34" s="156">
        <v>-5.4</v>
      </c>
      <c r="N34" s="156">
        <v>-6</v>
      </c>
      <c r="O34" s="156">
        <v>-6.2</v>
      </c>
      <c r="P34" s="156">
        <v>-6.2</v>
      </c>
      <c r="Q34" s="156">
        <v>-5.8</v>
      </c>
      <c r="R34" s="220"/>
    </row>
    <row r="35" spans="2:18" ht="15" customHeight="1">
      <c r="B35" s="266"/>
      <c r="C35" s="191" t="s">
        <v>67</v>
      </c>
      <c r="D35" s="156">
        <v>8.6</v>
      </c>
      <c r="E35" s="156">
        <v>5</v>
      </c>
      <c r="F35" s="156">
        <v>2.2</v>
      </c>
      <c r="G35" s="156">
        <v>-0.5</v>
      </c>
      <c r="H35" s="156">
        <v>-2.4</v>
      </c>
      <c r="I35" s="156">
        <v>-3.4</v>
      </c>
      <c r="J35" s="156">
        <v>-4.3</v>
      </c>
      <c r="K35" s="156">
        <v>-5.2</v>
      </c>
      <c r="L35" s="156">
        <v>-5.4</v>
      </c>
      <c r="M35" s="156">
        <v>-6.1</v>
      </c>
      <c r="N35" s="156">
        <v>-5.7</v>
      </c>
      <c r="O35" s="156">
        <v>-6.2</v>
      </c>
      <c r="P35" s="156">
        <v>-5.4</v>
      </c>
      <c r="Q35" s="156">
        <v>-4.9</v>
      </c>
      <c r="R35" s="220"/>
    </row>
    <row r="36" spans="2:18" ht="15" customHeight="1">
      <c r="B36" s="266"/>
      <c r="C36" s="191" t="s">
        <v>76</v>
      </c>
      <c r="D36" s="156">
        <v>4.1</v>
      </c>
      <c r="E36" s="156">
        <v>1.6</v>
      </c>
      <c r="F36" s="156">
        <v>-0.8</v>
      </c>
      <c r="G36" s="156">
        <v>-2.9</v>
      </c>
      <c r="H36" s="156">
        <v>-4.8</v>
      </c>
      <c r="I36" s="156">
        <v>-6.6</v>
      </c>
      <c r="J36" s="156">
        <v>-6.9</v>
      </c>
      <c r="K36" s="156">
        <v>-7.4</v>
      </c>
      <c r="L36" s="156">
        <v>-6.8</v>
      </c>
      <c r="M36" s="156">
        <v>-6.8</v>
      </c>
      <c r="N36" s="156">
        <v>-6.2</v>
      </c>
      <c r="O36" s="156">
        <v>-5.4</v>
      </c>
      <c r="P36" s="156">
        <v>-4.7</v>
      </c>
      <c r="Q36" s="156">
        <v>-3.9</v>
      </c>
      <c r="R36" s="220"/>
    </row>
    <row r="37" spans="2:18" ht="15" customHeight="1">
      <c r="B37" s="266"/>
      <c r="C37" s="191" t="s">
        <v>72</v>
      </c>
      <c r="D37" s="156">
        <v>1.5</v>
      </c>
      <c r="E37" s="156">
        <v>-1</v>
      </c>
      <c r="F37" s="156">
        <v>-3.5</v>
      </c>
      <c r="G37" s="156">
        <v>-4.3</v>
      </c>
      <c r="H37" s="156">
        <v>-6</v>
      </c>
      <c r="I37" s="156">
        <v>-7.1</v>
      </c>
      <c r="J37" s="156">
        <v>-7.2</v>
      </c>
      <c r="K37" s="156">
        <v>-7.5</v>
      </c>
      <c r="L37" s="156">
        <v>-7.2</v>
      </c>
      <c r="M37" s="156">
        <v>-7</v>
      </c>
      <c r="N37" s="156">
        <v>-5.2</v>
      </c>
      <c r="O37" s="156">
        <v>-4</v>
      </c>
      <c r="P37" s="156">
        <v>-3.1</v>
      </c>
      <c r="Q37" s="156">
        <v>-2.6</v>
      </c>
      <c r="R37" s="220"/>
    </row>
    <row r="38" spans="2:18" ht="15" customHeight="1">
      <c r="B38" s="267"/>
      <c r="C38" s="191" t="s">
        <v>73</v>
      </c>
      <c r="D38" s="156">
        <v>2.9</v>
      </c>
      <c r="E38" s="156">
        <v>1.2</v>
      </c>
      <c r="F38" s="156">
        <v>-0.5</v>
      </c>
      <c r="G38" s="156">
        <v>-1.8</v>
      </c>
      <c r="H38" s="156">
        <v>-2.3</v>
      </c>
      <c r="I38" s="156">
        <v>-4.3</v>
      </c>
      <c r="J38" s="156">
        <v>-4.1</v>
      </c>
      <c r="K38" s="156">
        <v>-3.8</v>
      </c>
      <c r="L38" s="156">
        <v>-3.7</v>
      </c>
      <c r="M38" s="156">
        <v>-3.3</v>
      </c>
      <c r="N38" s="156">
        <v>-1.6</v>
      </c>
      <c r="O38" s="156">
        <v>-1</v>
      </c>
      <c r="P38" s="156">
        <v>-1</v>
      </c>
      <c r="Q38" s="156">
        <v>-0.9</v>
      </c>
      <c r="R38" s="220"/>
    </row>
    <row r="39" spans="3:18" s="63" customFormat="1" ht="15" customHeight="1" hidden="1">
      <c r="C39" s="221" t="s">
        <v>0</v>
      </c>
      <c r="D39" s="222">
        <f aca="true" t="shared" si="1" ref="D39:Q39">SUM(D26:D38)</f>
        <v>-143.09999999999997</v>
      </c>
      <c r="E39" s="223">
        <f t="shared" si="1"/>
        <v>-161.50000000000003</v>
      </c>
      <c r="F39" s="224">
        <f t="shared" si="1"/>
        <v>-182</v>
      </c>
      <c r="G39" s="224">
        <f t="shared" si="1"/>
        <v>-197.40000000000003</v>
      </c>
      <c r="H39" s="224">
        <f t="shared" si="1"/>
        <v>-200.70000000000002</v>
      </c>
      <c r="I39" s="224">
        <f t="shared" si="1"/>
        <v>-217.9</v>
      </c>
      <c r="J39" s="224">
        <f t="shared" si="1"/>
        <v>-207.70000000000002</v>
      </c>
      <c r="K39" s="224">
        <f t="shared" si="1"/>
        <v>-156.8</v>
      </c>
      <c r="L39" s="224">
        <f t="shared" si="1"/>
        <v>-121.90000000000002</v>
      </c>
      <c r="M39" s="224">
        <f t="shared" si="1"/>
        <v>-93.2</v>
      </c>
      <c r="N39" s="224">
        <f t="shared" si="1"/>
        <v>-81.7</v>
      </c>
      <c r="O39" s="224"/>
      <c r="P39" s="224">
        <f t="shared" si="1"/>
        <v>-72.3</v>
      </c>
      <c r="Q39" s="224">
        <f t="shared" si="1"/>
        <v>-63.79999999999999</v>
      </c>
      <c r="R39" s="225"/>
    </row>
    <row r="40" spans="3:17" ht="15" customHeight="1">
      <c r="C40" s="69"/>
      <c r="D40" s="205"/>
      <c r="E40" s="205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</row>
    <row r="41" spans="3:18" ht="15.75" customHeight="1">
      <c r="C41" s="218" t="s">
        <v>242</v>
      </c>
      <c r="R41" s="219"/>
    </row>
    <row r="42" spans="2:18" ht="15" customHeight="1">
      <c r="B42" s="265" t="s">
        <v>240</v>
      </c>
      <c r="C42" s="191" t="s">
        <v>74</v>
      </c>
      <c r="D42" s="156">
        <v>16.3</v>
      </c>
      <c r="E42" s="156">
        <v>13.1</v>
      </c>
      <c r="F42" s="156">
        <v>6.1</v>
      </c>
      <c r="G42" s="156">
        <v>-4.7</v>
      </c>
      <c r="H42" s="156">
        <v>-12.9</v>
      </c>
      <c r="I42" s="156">
        <v>-24.9</v>
      </c>
      <c r="J42" s="156">
        <v>-26.7</v>
      </c>
      <c r="K42" s="156">
        <v>-21.9</v>
      </c>
      <c r="L42" s="156">
        <v>-15.5</v>
      </c>
      <c r="M42" s="156">
        <v>-8.6</v>
      </c>
      <c r="N42" s="156">
        <v>-6.7</v>
      </c>
      <c r="O42" s="156">
        <v>-4.6</v>
      </c>
      <c r="P42" s="156">
        <v>-4.1</v>
      </c>
      <c r="Q42" s="156">
        <v>-3.1</v>
      </c>
      <c r="R42" s="220"/>
    </row>
    <row r="43" spans="2:18" ht="15" customHeight="1">
      <c r="B43" s="266"/>
      <c r="C43" s="191" t="s">
        <v>1</v>
      </c>
      <c r="D43" s="156">
        <v>15.8</v>
      </c>
      <c r="E43" s="156">
        <v>11.1</v>
      </c>
      <c r="F43" s="156">
        <v>-2</v>
      </c>
      <c r="G43" s="156">
        <v>-13.3</v>
      </c>
      <c r="H43" s="156">
        <v>-17.5</v>
      </c>
      <c r="I43" s="156">
        <v>-27.4</v>
      </c>
      <c r="J43" s="156">
        <v>-27.5</v>
      </c>
      <c r="K43" s="156">
        <v>-20.1</v>
      </c>
      <c r="L43" s="156">
        <v>-14.6</v>
      </c>
      <c r="M43" s="156">
        <v>-8.5</v>
      </c>
      <c r="N43" s="156">
        <v>-6.8</v>
      </c>
      <c r="O43" s="156">
        <v>-4.6</v>
      </c>
      <c r="P43" s="156">
        <v>-4.1</v>
      </c>
      <c r="Q43" s="156">
        <v>-3.4</v>
      </c>
      <c r="R43" s="220"/>
    </row>
    <row r="44" spans="2:18" ht="15" customHeight="1">
      <c r="B44" s="266"/>
      <c r="C44" s="191" t="s">
        <v>2</v>
      </c>
      <c r="D44" s="156">
        <v>-3.5</v>
      </c>
      <c r="E44" s="156">
        <v>-8.6</v>
      </c>
      <c r="F44" s="156">
        <v>-22.3</v>
      </c>
      <c r="G44" s="156">
        <v>-27.3</v>
      </c>
      <c r="H44" s="156">
        <v>-29.7</v>
      </c>
      <c r="I44" s="156">
        <v>-31.5</v>
      </c>
      <c r="J44" s="156">
        <v>-28.5</v>
      </c>
      <c r="K44" s="156">
        <v>-19.4</v>
      </c>
      <c r="L44" s="156">
        <v>-14.2</v>
      </c>
      <c r="M44" s="156">
        <v>-8.5</v>
      </c>
      <c r="N44" s="156">
        <v>-6.9</v>
      </c>
      <c r="O44" s="156">
        <v>-4.9</v>
      </c>
      <c r="P44" s="156">
        <v>-4.4</v>
      </c>
      <c r="Q44" s="156">
        <v>-4.1</v>
      </c>
      <c r="R44" s="220"/>
    </row>
    <row r="45" spans="2:18" ht="15" customHeight="1">
      <c r="B45" s="266"/>
      <c r="C45" s="191" t="s">
        <v>3</v>
      </c>
      <c r="D45" s="156">
        <v>-24.6</v>
      </c>
      <c r="E45" s="156">
        <v>-29.8</v>
      </c>
      <c r="F45" s="156">
        <v>-32.4</v>
      </c>
      <c r="G45" s="156">
        <v>-34.9</v>
      </c>
      <c r="H45" s="156">
        <v>-31.7</v>
      </c>
      <c r="I45" s="156">
        <v>-30.8</v>
      </c>
      <c r="J45" s="156">
        <v>-26.1</v>
      </c>
      <c r="K45" s="156">
        <v>-18.4</v>
      </c>
      <c r="L45" s="156">
        <v>-13.6</v>
      </c>
      <c r="M45" s="156">
        <v>-9.7</v>
      </c>
      <c r="N45" s="156">
        <v>-8.2</v>
      </c>
      <c r="O45" s="156">
        <v>-6.9</v>
      </c>
      <c r="P45" s="156">
        <v>-5.8</v>
      </c>
      <c r="Q45" s="156">
        <v>-4.9</v>
      </c>
      <c r="R45" s="220"/>
    </row>
    <row r="46" spans="2:18" ht="15" customHeight="1">
      <c r="B46" s="266"/>
      <c r="C46" s="191" t="s">
        <v>71</v>
      </c>
      <c r="D46" s="156">
        <v>-29.6</v>
      </c>
      <c r="E46" s="156">
        <v>-29</v>
      </c>
      <c r="F46" s="156">
        <v>-30.3</v>
      </c>
      <c r="G46" s="156">
        <v>-31.4</v>
      </c>
      <c r="H46" s="156">
        <v>-32</v>
      </c>
      <c r="I46" s="156">
        <v>-26.8</v>
      </c>
      <c r="J46" s="156">
        <v>-20.6</v>
      </c>
      <c r="K46" s="156">
        <v>-17.1</v>
      </c>
      <c r="L46" s="156">
        <v>-12.8</v>
      </c>
      <c r="M46" s="156">
        <v>-9.4</v>
      </c>
      <c r="N46" s="156">
        <v>-8.2</v>
      </c>
      <c r="O46" s="156">
        <v>-7.6</v>
      </c>
      <c r="P46" s="156">
        <v>-6.6</v>
      </c>
      <c r="Q46" s="156">
        <v>-5.7</v>
      </c>
      <c r="R46" s="220"/>
    </row>
    <row r="47" spans="2:18" ht="15" customHeight="1">
      <c r="B47" s="266"/>
      <c r="C47" s="191" t="s">
        <v>75</v>
      </c>
      <c r="D47" s="156">
        <v>-21.2</v>
      </c>
      <c r="E47" s="156">
        <v>-21.2</v>
      </c>
      <c r="F47" s="156">
        <v>-20.7</v>
      </c>
      <c r="G47" s="156">
        <v>-20.2</v>
      </c>
      <c r="H47" s="156">
        <v>-19.8</v>
      </c>
      <c r="I47" s="156">
        <v>-13.8</v>
      </c>
      <c r="J47" s="156">
        <v>-13.7</v>
      </c>
      <c r="K47" s="156">
        <v>-12.6</v>
      </c>
      <c r="L47" s="156">
        <v>-9.7</v>
      </c>
      <c r="M47" s="156">
        <v>-7.8</v>
      </c>
      <c r="N47" s="156">
        <v>-7.4</v>
      </c>
      <c r="O47" s="156">
        <v>-7</v>
      </c>
      <c r="P47" s="156">
        <v>-6.9</v>
      </c>
      <c r="Q47" s="156">
        <v>-5.4</v>
      </c>
      <c r="R47" s="220"/>
    </row>
    <row r="48" spans="2:18" ht="15" customHeight="1">
      <c r="B48" s="266"/>
      <c r="C48" s="191" t="s">
        <v>64</v>
      </c>
      <c r="D48" s="156">
        <v>0.6</v>
      </c>
      <c r="E48" s="156">
        <v>-1</v>
      </c>
      <c r="F48" s="156">
        <v>-2.8</v>
      </c>
      <c r="G48" s="156">
        <v>-4.1</v>
      </c>
      <c r="H48" s="156">
        <v>-5.2</v>
      </c>
      <c r="I48" s="156">
        <v>-7.2</v>
      </c>
      <c r="J48" s="156">
        <v>-9.1</v>
      </c>
      <c r="K48" s="156">
        <v>-9</v>
      </c>
      <c r="L48" s="156">
        <v>-7.5</v>
      </c>
      <c r="M48" s="156">
        <v>-6.6</v>
      </c>
      <c r="N48" s="156">
        <v>-6.7</v>
      </c>
      <c r="O48" s="156">
        <v>-6.5</v>
      </c>
      <c r="P48" s="156">
        <v>-6.5</v>
      </c>
      <c r="Q48" s="156">
        <v>-5.1</v>
      </c>
      <c r="R48" s="220"/>
    </row>
    <row r="49" spans="2:18" ht="15" customHeight="1">
      <c r="B49" s="266"/>
      <c r="C49" s="191" t="s">
        <v>65</v>
      </c>
      <c r="D49" s="156">
        <v>7.3</v>
      </c>
      <c r="E49" s="156">
        <v>4.8</v>
      </c>
      <c r="F49" s="156">
        <v>2.2</v>
      </c>
      <c r="G49" s="156">
        <v>-0.4</v>
      </c>
      <c r="H49" s="156">
        <v>-2.9</v>
      </c>
      <c r="I49" s="156">
        <v>-5.4</v>
      </c>
      <c r="J49" s="156">
        <v>-5.7</v>
      </c>
      <c r="K49" s="156">
        <v>-4.5</v>
      </c>
      <c r="L49" s="156">
        <v>-4.2</v>
      </c>
      <c r="M49" s="156">
        <v>-4.3</v>
      </c>
      <c r="N49" s="156">
        <v>-4.5</v>
      </c>
      <c r="O49" s="156">
        <v>-5</v>
      </c>
      <c r="P49" s="156">
        <v>-5.1</v>
      </c>
      <c r="Q49" s="156">
        <v>-4.3</v>
      </c>
      <c r="R49" s="220"/>
    </row>
    <row r="50" spans="2:18" ht="15" customHeight="1">
      <c r="B50" s="266"/>
      <c r="C50" s="191" t="s">
        <v>66</v>
      </c>
      <c r="D50" s="156">
        <v>10.5</v>
      </c>
      <c r="E50" s="156">
        <v>7.5</v>
      </c>
      <c r="F50" s="156">
        <v>4.5</v>
      </c>
      <c r="G50" s="156">
        <v>2.9</v>
      </c>
      <c r="H50" s="156">
        <v>0.7</v>
      </c>
      <c r="I50" s="156">
        <v>-1.3</v>
      </c>
      <c r="J50" s="156">
        <v>-2.8</v>
      </c>
      <c r="K50" s="156">
        <v>-3.1</v>
      </c>
      <c r="L50" s="156">
        <v>-3.5</v>
      </c>
      <c r="M50" s="156">
        <v>-3.6</v>
      </c>
      <c r="N50" s="156">
        <v>-3.8</v>
      </c>
      <c r="O50" s="156">
        <v>-3.9</v>
      </c>
      <c r="P50" s="156">
        <v>-3.9</v>
      </c>
      <c r="Q50" s="156">
        <v>-3.7</v>
      </c>
      <c r="R50" s="220"/>
    </row>
    <row r="51" spans="2:18" ht="15" customHeight="1">
      <c r="B51" s="266"/>
      <c r="C51" s="191" t="s">
        <v>67</v>
      </c>
      <c r="D51" s="156">
        <v>6.2</v>
      </c>
      <c r="E51" s="156">
        <v>3.7</v>
      </c>
      <c r="F51" s="156">
        <v>1.7</v>
      </c>
      <c r="G51" s="156">
        <v>-0.2</v>
      </c>
      <c r="H51" s="156">
        <v>-1.6</v>
      </c>
      <c r="I51" s="156">
        <v>-2.8</v>
      </c>
      <c r="J51" s="156">
        <v>-3.4</v>
      </c>
      <c r="K51" s="156">
        <v>-3.9</v>
      </c>
      <c r="L51" s="156">
        <v>-3.8</v>
      </c>
      <c r="M51" s="156">
        <v>-3.9</v>
      </c>
      <c r="N51" s="156">
        <v>-3.8</v>
      </c>
      <c r="O51" s="156">
        <v>-3.9</v>
      </c>
      <c r="P51" s="156">
        <v>-3.7</v>
      </c>
      <c r="Q51" s="156">
        <v>-3.6</v>
      </c>
      <c r="R51" s="220"/>
    </row>
    <row r="52" spans="2:18" ht="15" customHeight="1">
      <c r="B52" s="266"/>
      <c r="C52" s="191" t="s">
        <v>76</v>
      </c>
      <c r="D52" s="156">
        <v>2.6</v>
      </c>
      <c r="E52" s="156">
        <v>0.8</v>
      </c>
      <c r="F52" s="156">
        <v>-0.9</v>
      </c>
      <c r="G52" s="156">
        <v>-2.4</v>
      </c>
      <c r="H52" s="156">
        <v>-3.8</v>
      </c>
      <c r="I52" s="156">
        <v>-4.5</v>
      </c>
      <c r="J52" s="156">
        <v>-4.5</v>
      </c>
      <c r="K52" s="156">
        <v>-4.5</v>
      </c>
      <c r="L52" s="156">
        <v>-4.1</v>
      </c>
      <c r="M52" s="156">
        <v>-3.8</v>
      </c>
      <c r="N52" s="156">
        <v>-3.9</v>
      </c>
      <c r="O52" s="156">
        <v>-3.4</v>
      </c>
      <c r="P52" s="156">
        <v>-3.2</v>
      </c>
      <c r="Q52" s="156">
        <v>-3</v>
      </c>
      <c r="R52" s="220"/>
    </row>
    <row r="53" spans="2:18" ht="15" customHeight="1">
      <c r="B53" s="266"/>
      <c r="C53" s="191" t="s">
        <v>72</v>
      </c>
      <c r="D53" s="156">
        <v>0.6</v>
      </c>
      <c r="E53" s="156">
        <v>-1.2</v>
      </c>
      <c r="F53" s="156">
        <v>-2.9</v>
      </c>
      <c r="G53" s="156">
        <v>-3.5</v>
      </c>
      <c r="H53" s="156">
        <v>-4.7</v>
      </c>
      <c r="I53" s="156">
        <v>-4.5</v>
      </c>
      <c r="J53" s="156">
        <v>-4.5</v>
      </c>
      <c r="K53" s="156">
        <v>-4.4</v>
      </c>
      <c r="L53" s="156">
        <v>-4.2</v>
      </c>
      <c r="M53" s="156">
        <v>-4</v>
      </c>
      <c r="N53" s="156">
        <v>-3.4</v>
      </c>
      <c r="O53" s="156">
        <v>-3</v>
      </c>
      <c r="P53" s="156">
        <v>-2.8</v>
      </c>
      <c r="Q53" s="156">
        <v>-2.5</v>
      </c>
      <c r="R53" s="220"/>
    </row>
    <row r="54" spans="2:18" ht="15" customHeight="1">
      <c r="B54" s="267"/>
      <c r="C54" s="191" t="s">
        <v>73</v>
      </c>
      <c r="D54" s="156">
        <v>2.8</v>
      </c>
      <c r="E54" s="156">
        <v>1.5</v>
      </c>
      <c r="F54" s="156">
        <v>0.3</v>
      </c>
      <c r="G54" s="156">
        <v>-0.5</v>
      </c>
      <c r="H54" s="156">
        <v>-0.9</v>
      </c>
      <c r="I54" s="156">
        <v>-4.3</v>
      </c>
      <c r="J54" s="156">
        <v>-4.1</v>
      </c>
      <c r="K54" s="156">
        <v>-3.8</v>
      </c>
      <c r="L54" s="156">
        <v>-3.6</v>
      </c>
      <c r="M54" s="156">
        <v>-3.2</v>
      </c>
      <c r="N54" s="156">
        <v>-2.8</v>
      </c>
      <c r="O54" s="156">
        <v>-2.4</v>
      </c>
      <c r="P54" s="156">
        <v>-2.4</v>
      </c>
      <c r="Q54" s="156">
        <v>-2.3</v>
      </c>
      <c r="R54" s="220"/>
    </row>
    <row r="55" spans="3:18" s="63" customFormat="1" ht="15" customHeight="1" hidden="1">
      <c r="C55" s="221" t="s">
        <v>0</v>
      </c>
      <c r="D55" s="222">
        <f aca="true" t="shared" si="2" ref="D55:Q55">SUM(D42:D54)</f>
        <v>-16.199999999999996</v>
      </c>
      <c r="E55" s="223">
        <f t="shared" si="2"/>
        <v>-48.30000000000001</v>
      </c>
      <c r="F55" s="224">
        <f t="shared" si="2"/>
        <v>-99.50000000000001</v>
      </c>
      <c r="G55" s="224">
        <f t="shared" si="2"/>
        <v>-139.99999999999997</v>
      </c>
      <c r="H55" s="224">
        <f t="shared" si="2"/>
        <v>-162</v>
      </c>
      <c r="I55" s="224">
        <f t="shared" si="2"/>
        <v>-185.20000000000005</v>
      </c>
      <c r="J55" s="224">
        <f t="shared" si="2"/>
        <v>-177.2</v>
      </c>
      <c r="K55" s="224">
        <f t="shared" si="2"/>
        <v>-142.70000000000002</v>
      </c>
      <c r="L55" s="224">
        <f t="shared" si="2"/>
        <v>-111.3</v>
      </c>
      <c r="M55" s="224">
        <f t="shared" si="2"/>
        <v>-81.89999999999999</v>
      </c>
      <c r="N55" s="224">
        <f t="shared" si="2"/>
        <v>-73.1</v>
      </c>
      <c r="O55" s="224"/>
      <c r="P55" s="224">
        <f t="shared" si="2"/>
        <v>-59.5</v>
      </c>
      <c r="Q55" s="224">
        <f t="shared" si="2"/>
        <v>-51.1</v>
      </c>
      <c r="R55" s="225"/>
    </row>
    <row r="56" spans="3:17" ht="15" customHeight="1">
      <c r="C56" s="226"/>
      <c r="D56" s="205"/>
      <c r="E56" s="205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</row>
    <row r="57" spans="3:18" ht="15.75" customHeight="1">
      <c r="C57" s="218" t="s">
        <v>243</v>
      </c>
      <c r="R57" s="219"/>
    </row>
    <row r="58" spans="2:18" ht="15" customHeight="1">
      <c r="B58" s="265" t="s">
        <v>240</v>
      </c>
      <c r="C58" s="191" t="s">
        <v>74</v>
      </c>
      <c r="D58" s="156">
        <v>23.3</v>
      </c>
      <c r="E58" s="156">
        <v>12.9</v>
      </c>
      <c r="F58" s="156">
        <v>7.3</v>
      </c>
      <c r="G58" s="156">
        <v>3.8</v>
      </c>
      <c r="H58" s="156">
        <v>-2.2</v>
      </c>
      <c r="I58" s="156">
        <v>2.1</v>
      </c>
      <c r="J58" s="156">
        <v>-14.2</v>
      </c>
      <c r="K58" s="156">
        <v>-16.1</v>
      </c>
      <c r="L58" s="156">
        <v>-17.3</v>
      </c>
      <c r="M58" s="156">
        <v>-6.4</v>
      </c>
      <c r="N58" s="156">
        <v>-3.8</v>
      </c>
      <c r="O58" s="156">
        <v>-1</v>
      </c>
      <c r="P58" s="156">
        <v>-1.1</v>
      </c>
      <c r="Q58" s="156">
        <v>-0.9</v>
      </c>
      <c r="R58" s="220"/>
    </row>
    <row r="59" spans="2:18" ht="15" customHeight="1">
      <c r="B59" s="266"/>
      <c r="C59" s="191" t="s">
        <v>1</v>
      </c>
      <c r="D59" s="156">
        <v>9.1</v>
      </c>
      <c r="E59" s="156">
        <v>1.4</v>
      </c>
      <c r="F59" s="156">
        <v>2.3</v>
      </c>
      <c r="G59" s="156">
        <v>-5.5</v>
      </c>
      <c r="H59" s="156">
        <v>-7.5</v>
      </c>
      <c r="I59" s="156">
        <v>-11</v>
      </c>
      <c r="J59" s="156">
        <v>-23.3</v>
      </c>
      <c r="K59" s="156">
        <v>-19.5</v>
      </c>
      <c r="L59" s="156">
        <v>-17</v>
      </c>
      <c r="M59" s="156">
        <v>-7</v>
      </c>
      <c r="N59" s="156">
        <v>-4.8</v>
      </c>
      <c r="O59" s="156">
        <v>-1.9</v>
      </c>
      <c r="P59" s="156">
        <v>-2</v>
      </c>
      <c r="Q59" s="156">
        <v>-2.1</v>
      </c>
      <c r="R59" s="220"/>
    </row>
    <row r="60" spans="2:18" ht="15" customHeight="1">
      <c r="B60" s="266"/>
      <c r="C60" s="191" t="s">
        <v>2</v>
      </c>
      <c r="D60" s="156">
        <v>14.7</v>
      </c>
      <c r="E60" s="156">
        <v>13.2</v>
      </c>
      <c r="F60" s="156">
        <v>2.4</v>
      </c>
      <c r="G60" s="156">
        <v>-0.5</v>
      </c>
      <c r="H60" s="156">
        <v>-0.3</v>
      </c>
      <c r="I60" s="156">
        <v>-8.9</v>
      </c>
      <c r="J60" s="156">
        <v>-22.2</v>
      </c>
      <c r="K60" s="156">
        <v>-20.4</v>
      </c>
      <c r="L60" s="156">
        <v>-16.1</v>
      </c>
      <c r="M60" s="156">
        <v>-7.5</v>
      </c>
      <c r="N60" s="156">
        <v>-5.4</v>
      </c>
      <c r="O60" s="156">
        <v>-2.5</v>
      </c>
      <c r="P60" s="156">
        <v>-2.5</v>
      </c>
      <c r="Q60" s="156">
        <v>-3.1</v>
      </c>
      <c r="R60" s="220"/>
    </row>
    <row r="61" spans="2:18" ht="15" customHeight="1">
      <c r="B61" s="266"/>
      <c r="C61" s="191" t="s">
        <v>3</v>
      </c>
      <c r="D61" s="156">
        <v>-14</v>
      </c>
      <c r="E61" s="156">
        <v>-20.1</v>
      </c>
      <c r="F61" s="156">
        <v>-21.4</v>
      </c>
      <c r="G61" s="156">
        <v>-22.9</v>
      </c>
      <c r="H61" s="156">
        <v>-13.1</v>
      </c>
      <c r="I61" s="156">
        <v>-15.3</v>
      </c>
      <c r="J61" s="156">
        <v>-25.5</v>
      </c>
      <c r="K61" s="156">
        <v>-21.9</v>
      </c>
      <c r="L61" s="156">
        <v>-16.1</v>
      </c>
      <c r="M61" s="156">
        <v>-10.4</v>
      </c>
      <c r="N61" s="156">
        <v>-7.8</v>
      </c>
      <c r="O61" s="156">
        <v>-5.6</v>
      </c>
      <c r="P61" s="156">
        <v>-4.6</v>
      </c>
      <c r="Q61" s="156">
        <v>-4.2</v>
      </c>
      <c r="R61" s="220"/>
    </row>
    <row r="62" spans="2:18" ht="15" customHeight="1">
      <c r="B62" s="266"/>
      <c r="C62" s="191" t="s">
        <v>71</v>
      </c>
      <c r="D62" s="156">
        <v>-32.7</v>
      </c>
      <c r="E62" s="156">
        <v>-28.4</v>
      </c>
      <c r="F62" s="156">
        <v>-27.6</v>
      </c>
      <c r="G62" s="156">
        <v>-26.9</v>
      </c>
      <c r="H62" s="156">
        <v>-25.9</v>
      </c>
      <c r="I62" s="156">
        <v>-15.2</v>
      </c>
      <c r="J62" s="156">
        <v>-22.1</v>
      </c>
      <c r="K62" s="156">
        <v>-22.8</v>
      </c>
      <c r="L62" s="156">
        <v>-15.8</v>
      </c>
      <c r="M62" s="156">
        <v>-10.3</v>
      </c>
      <c r="N62" s="156">
        <v>-8</v>
      </c>
      <c r="O62" s="156">
        <v>-6.8</v>
      </c>
      <c r="P62" s="156">
        <v>-5.8</v>
      </c>
      <c r="Q62" s="156">
        <v>-5.3</v>
      </c>
      <c r="R62" s="220"/>
    </row>
    <row r="63" spans="2:18" ht="15" customHeight="1">
      <c r="B63" s="266"/>
      <c r="C63" s="191" t="s">
        <v>75</v>
      </c>
      <c r="D63" s="156">
        <v>-23.1</v>
      </c>
      <c r="E63" s="156">
        <v>-21.8</v>
      </c>
      <c r="F63" s="156">
        <v>-18.8</v>
      </c>
      <c r="G63" s="156">
        <v>-16</v>
      </c>
      <c r="H63" s="156">
        <v>-13.5</v>
      </c>
      <c r="I63" s="156">
        <v>-15.3</v>
      </c>
      <c r="J63" s="156">
        <v>-19</v>
      </c>
      <c r="K63" s="156">
        <v>-18.2</v>
      </c>
      <c r="L63" s="156">
        <v>-13.3</v>
      </c>
      <c r="M63" s="156">
        <v>-8.3</v>
      </c>
      <c r="N63" s="156">
        <v>-6.9</v>
      </c>
      <c r="O63" s="156">
        <v>-6.2</v>
      </c>
      <c r="P63" s="156">
        <v>-6.2</v>
      </c>
      <c r="Q63" s="156">
        <v>-4.6</v>
      </c>
      <c r="R63" s="220"/>
    </row>
    <row r="64" spans="2:18" ht="15" customHeight="1">
      <c r="B64" s="266"/>
      <c r="C64" s="191" t="s">
        <v>64</v>
      </c>
      <c r="D64" s="156">
        <v>13.2</v>
      </c>
      <c r="E64" s="156">
        <v>10.2</v>
      </c>
      <c r="F64" s="156">
        <v>7</v>
      </c>
      <c r="G64" s="156">
        <v>4.8</v>
      </c>
      <c r="H64" s="156">
        <v>3</v>
      </c>
      <c r="I64" s="156">
        <v>-5.7</v>
      </c>
      <c r="J64" s="156">
        <v>-12.7</v>
      </c>
      <c r="K64" s="156">
        <v>-13.4</v>
      </c>
      <c r="L64" s="156">
        <v>-9.5</v>
      </c>
      <c r="M64" s="156">
        <v>-6.4</v>
      </c>
      <c r="N64" s="156">
        <v>-6</v>
      </c>
      <c r="O64" s="156">
        <v>-5.6</v>
      </c>
      <c r="P64" s="156">
        <v>-5.8</v>
      </c>
      <c r="Q64" s="156">
        <v>-4.1</v>
      </c>
      <c r="R64" s="220"/>
    </row>
    <row r="65" spans="2:18" ht="15" customHeight="1">
      <c r="B65" s="266"/>
      <c r="C65" s="191" t="s">
        <v>65</v>
      </c>
      <c r="D65" s="156">
        <v>17.1</v>
      </c>
      <c r="E65" s="156">
        <v>11.8</v>
      </c>
      <c r="F65" s="156">
        <v>6.3</v>
      </c>
      <c r="G65" s="156">
        <v>1</v>
      </c>
      <c r="H65" s="156">
        <v>-4.1</v>
      </c>
      <c r="I65" s="156">
        <v>-7.8</v>
      </c>
      <c r="J65" s="156">
        <v>-9</v>
      </c>
      <c r="K65" s="156">
        <v>-5.5</v>
      </c>
      <c r="L65" s="156">
        <v>-4</v>
      </c>
      <c r="M65" s="156">
        <v>-2.8</v>
      </c>
      <c r="N65" s="156">
        <v>-3.4</v>
      </c>
      <c r="O65" s="156">
        <v>-3.9</v>
      </c>
      <c r="P65" s="156">
        <v>-4.4</v>
      </c>
      <c r="Q65" s="156">
        <v>-3.2</v>
      </c>
      <c r="R65" s="220"/>
    </row>
    <row r="66" spans="2:18" ht="15" customHeight="1">
      <c r="B66" s="266"/>
      <c r="C66" s="191" t="s">
        <v>66</v>
      </c>
      <c r="D66" s="156">
        <v>17.4</v>
      </c>
      <c r="E66" s="156">
        <v>11.9</v>
      </c>
      <c r="F66" s="156">
        <v>6.3</v>
      </c>
      <c r="G66" s="156">
        <v>3.2</v>
      </c>
      <c r="H66" s="156">
        <v>-0.9</v>
      </c>
      <c r="I66" s="156">
        <v>-2.5</v>
      </c>
      <c r="J66" s="156">
        <v>-3.9</v>
      </c>
      <c r="K66" s="156">
        <v>-3.1</v>
      </c>
      <c r="L66" s="156">
        <v>-2.2</v>
      </c>
      <c r="M66" s="156">
        <v>-1.5</v>
      </c>
      <c r="N66" s="156">
        <v>-2.4</v>
      </c>
      <c r="O66" s="156">
        <v>-2.3</v>
      </c>
      <c r="P66" s="156">
        <v>-2.4</v>
      </c>
      <c r="Q66" s="156">
        <v>-1.9</v>
      </c>
      <c r="R66" s="220"/>
    </row>
    <row r="67" spans="2:18" ht="15" customHeight="1">
      <c r="B67" s="266"/>
      <c r="C67" s="191" t="s">
        <v>67</v>
      </c>
      <c r="D67" s="156">
        <v>11.5</v>
      </c>
      <c r="E67" s="156">
        <v>7.6</v>
      </c>
      <c r="F67" s="156">
        <v>4.5</v>
      </c>
      <c r="G67" s="156">
        <v>1.5</v>
      </c>
      <c r="H67" s="156">
        <v>-0.6</v>
      </c>
      <c r="I67" s="156">
        <v>-2</v>
      </c>
      <c r="J67" s="156">
        <v>-1.9</v>
      </c>
      <c r="K67" s="156">
        <v>-1.6</v>
      </c>
      <c r="L67" s="156">
        <v>-1.2</v>
      </c>
      <c r="M67" s="156">
        <v>-1.2</v>
      </c>
      <c r="N67" s="156">
        <v>-2</v>
      </c>
      <c r="O67" s="156">
        <v>-2.5</v>
      </c>
      <c r="P67" s="156">
        <v>-2</v>
      </c>
      <c r="Q67" s="156">
        <v>-1.2</v>
      </c>
      <c r="R67" s="220"/>
    </row>
    <row r="68" spans="2:18" ht="15" customHeight="1">
      <c r="B68" s="266"/>
      <c r="C68" s="191" t="s">
        <v>76</v>
      </c>
      <c r="D68" s="156">
        <v>6.1</v>
      </c>
      <c r="E68" s="156">
        <v>3.7</v>
      </c>
      <c r="F68" s="156">
        <v>1.3</v>
      </c>
      <c r="G68" s="156">
        <v>-0.7</v>
      </c>
      <c r="H68" s="156">
        <v>-2.6</v>
      </c>
      <c r="I68" s="156">
        <v>-2.9</v>
      </c>
      <c r="J68" s="156">
        <v>-2.5</v>
      </c>
      <c r="K68" s="156">
        <v>-2</v>
      </c>
      <c r="L68" s="156">
        <v>-1.3</v>
      </c>
      <c r="M68" s="156">
        <v>-0.9</v>
      </c>
      <c r="N68" s="156">
        <v>-2.8</v>
      </c>
      <c r="O68" s="156">
        <v>-2.1</v>
      </c>
      <c r="P68" s="156">
        <v>-1.1</v>
      </c>
      <c r="Q68" s="156">
        <v>-1.5</v>
      </c>
      <c r="R68" s="220"/>
    </row>
    <row r="69" spans="2:18" ht="15" customHeight="1">
      <c r="B69" s="266"/>
      <c r="C69" s="191" t="s">
        <v>72</v>
      </c>
      <c r="D69" s="156">
        <v>4.4</v>
      </c>
      <c r="E69" s="156">
        <v>2</v>
      </c>
      <c r="F69" s="156">
        <v>-0.4</v>
      </c>
      <c r="G69" s="156">
        <v>-1.3</v>
      </c>
      <c r="H69" s="156">
        <v>-2.9</v>
      </c>
      <c r="I69" s="156">
        <v>-2.4</v>
      </c>
      <c r="J69" s="156">
        <v>-1.8</v>
      </c>
      <c r="K69" s="156">
        <v>-1.2</v>
      </c>
      <c r="L69" s="156">
        <v>-1.4</v>
      </c>
      <c r="M69" s="156">
        <v>-1.8</v>
      </c>
      <c r="N69" s="156">
        <v>-2.4</v>
      </c>
      <c r="O69" s="156">
        <v>-1</v>
      </c>
      <c r="P69" s="156">
        <v>-1.7</v>
      </c>
      <c r="Q69" s="156">
        <v>-2.4</v>
      </c>
      <c r="R69" s="220"/>
    </row>
    <row r="70" spans="2:18" ht="15" customHeight="1">
      <c r="B70" s="267"/>
      <c r="C70" s="191" t="s">
        <v>73</v>
      </c>
      <c r="D70" s="156">
        <v>2.4</v>
      </c>
      <c r="E70" s="156">
        <v>0.7</v>
      </c>
      <c r="F70" s="156">
        <v>-1.1</v>
      </c>
      <c r="G70" s="156">
        <v>-2.3</v>
      </c>
      <c r="H70" s="156">
        <v>-2.8</v>
      </c>
      <c r="I70" s="156">
        <v>-2.1</v>
      </c>
      <c r="J70" s="156">
        <v>-1.4</v>
      </c>
      <c r="K70" s="156">
        <v>-0.4</v>
      </c>
      <c r="L70" s="156">
        <v>1.1</v>
      </c>
      <c r="M70" s="156">
        <v>2.2</v>
      </c>
      <c r="N70" s="156">
        <v>-1.3</v>
      </c>
      <c r="O70" s="156">
        <v>-2.7</v>
      </c>
      <c r="P70" s="156">
        <v>-3.7</v>
      </c>
      <c r="Q70" s="156">
        <v>-4.5</v>
      </c>
      <c r="R70" s="220"/>
    </row>
    <row r="71" spans="3:18" s="63" customFormat="1" ht="15" customHeight="1" hidden="1">
      <c r="C71" s="221" t="s">
        <v>0</v>
      </c>
      <c r="D71" s="222">
        <f aca="true" t="shared" si="3" ref="D71:Q71">SUM(D58:D70)</f>
        <v>49.399999999999984</v>
      </c>
      <c r="E71" s="223">
        <f t="shared" si="3"/>
        <v>5.100000000000007</v>
      </c>
      <c r="F71" s="224">
        <f t="shared" si="3"/>
        <v>-31.900000000000002</v>
      </c>
      <c r="G71" s="224">
        <f t="shared" si="3"/>
        <v>-61.8</v>
      </c>
      <c r="H71" s="224">
        <f t="shared" si="3"/>
        <v>-73.39999999999999</v>
      </c>
      <c r="I71" s="224">
        <f t="shared" si="3"/>
        <v>-89</v>
      </c>
      <c r="J71" s="224">
        <f t="shared" si="3"/>
        <v>-159.50000000000003</v>
      </c>
      <c r="K71" s="224">
        <f t="shared" si="3"/>
        <v>-146.1</v>
      </c>
      <c r="L71" s="224">
        <f t="shared" si="3"/>
        <v>-114.10000000000001</v>
      </c>
      <c r="M71" s="224">
        <f t="shared" si="3"/>
        <v>-62.29999999999998</v>
      </c>
      <c r="N71" s="224">
        <f t="shared" si="3"/>
        <v>-56.99999999999999</v>
      </c>
      <c r="O71" s="224"/>
      <c r="P71" s="224">
        <f t="shared" si="3"/>
        <v>-43.300000000000004</v>
      </c>
      <c r="Q71" s="224">
        <f t="shared" si="3"/>
        <v>-39</v>
      </c>
      <c r="R71" s="225"/>
    </row>
    <row r="72" spans="3:17" ht="15" customHeight="1">
      <c r="C72" s="226"/>
      <c r="D72" s="205"/>
      <c r="E72" s="205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</row>
    <row r="73" spans="3:18" ht="15.75" customHeight="1">
      <c r="C73" s="218" t="s">
        <v>244</v>
      </c>
      <c r="R73" s="219"/>
    </row>
    <row r="74" spans="2:18" ht="15" customHeight="1">
      <c r="B74" s="265" t="s">
        <v>240</v>
      </c>
      <c r="C74" s="191" t="s">
        <v>74</v>
      </c>
      <c r="D74" s="156">
        <v>26</v>
      </c>
      <c r="E74" s="156">
        <v>13.8</v>
      </c>
      <c r="F74" s="156">
        <v>4</v>
      </c>
      <c r="G74" s="156">
        <v>-10.4</v>
      </c>
      <c r="H74" s="156">
        <v>-20</v>
      </c>
      <c r="I74" s="156">
        <v>-36.3</v>
      </c>
      <c r="J74" s="156">
        <v>-29.7</v>
      </c>
      <c r="K74" s="156">
        <v>-19.2</v>
      </c>
      <c r="L74" s="156">
        <v>-12.6</v>
      </c>
      <c r="M74" s="156">
        <v>-6</v>
      </c>
      <c r="N74" s="156">
        <v>-4.4</v>
      </c>
      <c r="O74" s="156">
        <v>-2.6</v>
      </c>
      <c r="P74" s="156">
        <v>-2.6</v>
      </c>
      <c r="Q74" s="156">
        <v>-2.1</v>
      </c>
      <c r="R74" s="220"/>
    </row>
    <row r="75" spans="2:18" ht="15" customHeight="1">
      <c r="B75" s="266"/>
      <c r="C75" s="191" t="s">
        <v>1</v>
      </c>
      <c r="D75" s="156">
        <v>21.3</v>
      </c>
      <c r="E75" s="156">
        <v>11.1</v>
      </c>
      <c r="F75" s="156">
        <v>-12.2</v>
      </c>
      <c r="G75" s="156">
        <v>-26.1</v>
      </c>
      <c r="H75" s="156">
        <v>-32.2</v>
      </c>
      <c r="I75" s="156">
        <v>-31.9</v>
      </c>
      <c r="J75" s="156">
        <v>-28.3</v>
      </c>
      <c r="K75" s="156">
        <v>-18.7</v>
      </c>
      <c r="L75" s="156">
        <v>-12.5</v>
      </c>
      <c r="M75" s="156">
        <v>-6.5</v>
      </c>
      <c r="N75" s="156">
        <v>-5</v>
      </c>
      <c r="O75" s="156">
        <v>-3.2</v>
      </c>
      <c r="P75" s="156">
        <v>-3</v>
      </c>
      <c r="Q75" s="156">
        <v>-2.8</v>
      </c>
      <c r="R75" s="220"/>
    </row>
    <row r="76" spans="2:18" ht="15" customHeight="1">
      <c r="B76" s="266"/>
      <c r="C76" s="191" t="s">
        <v>2</v>
      </c>
      <c r="D76" s="156">
        <v>-13.1</v>
      </c>
      <c r="E76" s="156">
        <v>-19.8</v>
      </c>
      <c r="F76" s="156">
        <v>-33.3</v>
      </c>
      <c r="G76" s="156">
        <v>-39.9</v>
      </c>
      <c r="H76" s="156">
        <v>-42.4</v>
      </c>
      <c r="I76" s="156">
        <v>-37.3</v>
      </c>
      <c r="J76" s="156">
        <v>-29.7</v>
      </c>
      <c r="K76" s="156">
        <v>-18.4</v>
      </c>
      <c r="L76" s="156">
        <v>-12.6</v>
      </c>
      <c r="M76" s="156">
        <v>-6.7</v>
      </c>
      <c r="N76" s="156">
        <v>-5.1</v>
      </c>
      <c r="O76" s="156">
        <v>-3.5</v>
      </c>
      <c r="P76" s="156">
        <v>-3</v>
      </c>
      <c r="Q76" s="156">
        <v>-3.2</v>
      </c>
      <c r="R76" s="220"/>
    </row>
    <row r="77" spans="2:18" ht="15" customHeight="1">
      <c r="B77" s="266"/>
      <c r="C77" s="191" t="s">
        <v>3</v>
      </c>
      <c r="D77" s="156">
        <v>-35.5</v>
      </c>
      <c r="E77" s="156">
        <v>-42.3</v>
      </c>
      <c r="F77" s="156">
        <v>-46.6</v>
      </c>
      <c r="G77" s="156">
        <v>-49.6</v>
      </c>
      <c r="H77" s="156">
        <v>-44</v>
      </c>
      <c r="I77" s="156">
        <v>-40.7</v>
      </c>
      <c r="J77" s="156">
        <v>-29.7</v>
      </c>
      <c r="K77" s="156">
        <v>-17.3</v>
      </c>
      <c r="L77" s="156">
        <v>-12.4</v>
      </c>
      <c r="M77" s="156">
        <v>-8.4</v>
      </c>
      <c r="N77" s="156">
        <v>-6.7</v>
      </c>
      <c r="O77" s="156">
        <v>-5.4</v>
      </c>
      <c r="P77" s="156">
        <v>-4.6</v>
      </c>
      <c r="Q77" s="156">
        <v>-4</v>
      </c>
      <c r="R77" s="220"/>
    </row>
    <row r="78" spans="2:18" ht="15" customHeight="1">
      <c r="B78" s="266"/>
      <c r="C78" s="191" t="s">
        <v>71</v>
      </c>
      <c r="D78" s="156">
        <v>-40.9</v>
      </c>
      <c r="E78" s="156">
        <v>-38.9</v>
      </c>
      <c r="F78" s="156">
        <v>-39.7</v>
      </c>
      <c r="G78" s="156">
        <v>-40.3</v>
      </c>
      <c r="H78" s="156">
        <v>-40.4</v>
      </c>
      <c r="I78" s="156">
        <v>-32.2</v>
      </c>
      <c r="J78" s="156">
        <v>-22.9</v>
      </c>
      <c r="K78" s="156">
        <v>-16.1</v>
      </c>
      <c r="L78" s="156">
        <v>-11.3</v>
      </c>
      <c r="M78" s="156">
        <v>-8.2</v>
      </c>
      <c r="N78" s="156">
        <v>-6.7</v>
      </c>
      <c r="O78" s="156">
        <v>-6.3</v>
      </c>
      <c r="P78" s="156">
        <v>-5.3</v>
      </c>
      <c r="Q78" s="156">
        <v>-4.7</v>
      </c>
      <c r="R78" s="220"/>
    </row>
    <row r="79" spans="2:18" ht="15" customHeight="1">
      <c r="B79" s="266"/>
      <c r="C79" s="191" t="s">
        <v>75</v>
      </c>
      <c r="D79" s="156">
        <v>-24.9</v>
      </c>
      <c r="E79" s="156">
        <v>-24.7</v>
      </c>
      <c r="F79" s="156">
        <v>-23.8</v>
      </c>
      <c r="G79" s="156">
        <v>-22.9</v>
      </c>
      <c r="H79" s="156">
        <v>-22.1</v>
      </c>
      <c r="I79" s="156">
        <v>-13.8</v>
      </c>
      <c r="J79" s="156">
        <v>-12.8</v>
      </c>
      <c r="K79" s="156">
        <v>-11.3</v>
      </c>
      <c r="L79" s="156">
        <v>-8.2</v>
      </c>
      <c r="M79" s="156">
        <v>-6.5</v>
      </c>
      <c r="N79" s="156">
        <v>-5.4</v>
      </c>
      <c r="O79" s="156">
        <v>-5.6</v>
      </c>
      <c r="P79" s="156">
        <v>-5.4</v>
      </c>
      <c r="Q79" s="156">
        <v>-4.1</v>
      </c>
      <c r="R79" s="220"/>
    </row>
    <row r="80" spans="2:18" ht="15" customHeight="1">
      <c r="B80" s="266"/>
      <c r="C80" s="191" t="s">
        <v>64</v>
      </c>
      <c r="D80" s="156">
        <v>5</v>
      </c>
      <c r="E80" s="156">
        <v>2.9</v>
      </c>
      <c r="F80" s="156">
        <v>0.4</v>
      </c>
      <c r="G80" s="156">
        <v>-1.4</v>
      </c>
      <c r="H80" s="156">
        <v>-3</v>
      </c>
      <c r="I80" s="156">
        <v>-4.7</v>
      </c>
      <c r="J80" s="156">
        <v>-6.9</v>
      </c>
      <c r="K80" s="156">
        <v>-7.3</v>
      </c>
      <c r="L80" s="156">
        <v>-6</v>
      </c>
      <c r="M80" s="156">
        <v>-5.4</v>
      </c>
      <c r="N80" s="156">
        <v>-4.8</v>
      </c>
      <c r="O80" s="156">
        <v>-4.9</v>
      </c>
      <c r="P80" s="156">
        <v>-4.9</v>
      </c>
      <c r="Q80" s="156">
        <v>-3.4</v>
      </c>
      <c r="R80" s="220"/>
    </row>
    <row r="81" spans="2:18" ht="15" customHeight="1">
      <c r="B81" s="266"/>
      <c r="C81" s="191" t="s">
        <v>65</v>
      </c>
      <c r="D81" s="156">
        <v>13.5</v>
      </c>
      <c r="E81" s="156">
        <v>10.4</v>
      </c>
      <c r="F81" s="156">
        <v>7.1</v>
      </c>
      <c r="G81" s="156">
        <v>3.9</v>
      </c>
      <c r="H81" s="156">
        <v>0.9</v>
      </c>
      <c r="I81" s="156">
        <v>-2.5</v>
      </c>
      <c r="J81" s="156">
        <v>-3.6</v>
      </c>
      <c r="K81" s="156">
        <v>-3.1</v>
      </c>
      <c r="L81" s="156">
        <v>-2.9</v>
      </c>
      <c r="M81" s="156">
        <v>-3.3</v>
      </c>
      <c r="N81" s="156">
        <v>-3.1</v>
      </c>
      <c r="O81" s="156">
        <v>-3.6</v>
      </c>
      <c r="P81" s="156">
        <v>-3.6</v>
      </c>
      <c r="Q81" s="156">
        <v>-2.7</v>
      </c>
      <c r="R81" s="220"/>
    </row>
    <row r="82" spans="2:18" ht="15" customHeight="1">
      <c r="B82" s="266"/>
      <c r="C82" s="191" t="s">
        <v>66</v>
      </c>
      <c r="D82" s="156">
        <v>15</v>
      </c>
      <c r="E82" s="156">
        <v>11.4</v>
      </c>
      <c r="F82" s="156">
        <v>7.7</v>
      </c>
      <c r="G82" s="156">
        <v>5.8</v>
      </c>
      <c r="H82" s="156">
        <v>3.1</v>
      </c>
      <c r="I82" s="156">
        <v>0.4</v>
      </c>
      <c r="J82" s="156">
        <v>-1.6</v>
      </c>
      <c r="K82" s="156">
        <v>-2</v>
      </c>
      <c r="L82" s="156">
        <v>-2.5</v>
      </c>
      <c r="M82" s="156">
        <v>-2.7</v>
      </c>
      <c r="N82" s="156">
        <v>-2.5</v>
      </c>
      <c r="O82" s="156">
        <v>-2.5</v>
      </c>
      <c r="P82" s="156">
        <v>-2.4</v>
      </c>
      <c r="Q82" s="156">
        <v>-2.2</v>
      </c>
      <c r="R82" s="220"/>
    </row>
    <row r="83" spans="2:18" ht="15" customHeight="1">
      <c r="B83" s="266"/>
      <c r="C83" s="191" t="s">
        <v>67</v>
      </c>
      <c r="D83" s="156">
        <v>9.9</v>
      </c>
      <c r="E83" s="156">
        <v>6.8</v>
      </c>
      <c r="F83" s="156">
        <v>4.5</v>
      </c>
      <c r="G83" s="156">
        <v>2.2</v>
      </c>
      <c r="H83" s="156">
        <v>0.6</v>
      </c>
      <c r="I83" s="156">
        <v>-1.1</v>
      </c>
      <c r="J83" s="156">
        <v>-1.8</v>
      </c>
      <c r="K83" s="156">
        <v>-2.7</v>
      </c>
      <c r="L83" s="156">
        <v>-2.6</v>
      </c>
      <c r="M83" s="156">
        <v>-2.9</v>
      </c>
      <c r="N83" s="156">
        <v>-2.2</v>
      </c>
      <c r="O83" s="156">
        <v>-2.3</v>
      </c>
      <c r="P83" s="156">
        <v>-1.9</v>
      </c>
      <c r="Q83" s="156">
        <v>-1.8</v>
      </c>
      <c r="R83" s="220"/>
    </row>
    <row r="84" spans="2:18" ht="15" customHeight="1">
      <c r="B84" s="266"/>
      <c r="C84" s="191" t="s">
        <v>76</v>
      </c>
      <c r="D84" s="156">
        <v>6.3</v>
      </c>
      <c r="E84" s="156">
        <v>4.3</v>
      </c>
      <c r="F84" s="156">
        <v>2.2</v>
      </c>
      <c r="G84" s="156">
        <v>0.5</v>
      </c>
      <c r="H84" s="156">
        <v>-1.2</v>
      </c>
      <c r="I84" s="156">
        <v>-2.2</v>
      </c>
      <c r="J84" s="156">
        <v>-2.4</v>
      </c>
      <c r="K84" s="156">
        <v>-2.8</v>
      </c>
      <c r="L84" s="156">
        <v>-2.6</v>
      </c>
      <c r="M84" s="156">
        <v>-2.5</v>
      </c>
      <c r="N84" s="156">
        <v>-2.1</v>
      </c>
      <c r="O84" s="156">
        <v>-1.6</v>
      </c>
      <c r="P84" s="156">
        <v>-1.4</v>
      </c>
      <c r="Q84" s="156">
        <v>-1.4</v>
      </c>
      <c r="R84" s="220"/>
    </row>
    <row r="85" spans="2:18" ht="15" customHeight="1">
      <c r="B85" s="266"/>
      <c r="C85" s="191" t="s">
        <v>72</v>
      </c>
      <c r="D85" s="156">
        <v>5.3</v>
      </c>
      <c r="E85" s="156">
        <v>3.2</v>
      </c>
      <c r="F85" s="156">
        <v>1.2</v>
      </c>
      <c r="G85" s="156">
        <v>0.5</v>
      </c>
      <c r="H85" s="156">
        <v>-0.9</v>
      </c>
      <c r="I85" s="156">
        <v>-1.2</v>
      </c>
      <c r="J85" s="156">
        <v>-1.4</v>
      </c>
      <c r="K85" s="156">
        <v>-1.8</v>
      </c>
      <c r="L85" s="156">
        <v>-1.9</v>
      </c>
      <c r="M85" s="156">
        <v>-2.1</v>
      </c>
      <c r="N85" s="156">
        <v>-1.3</v>
      </c>
      <c r="O85" s="156">
        <v>-1.1</v>
      </c>
      <c r="P85" s="156">
        <v>-1.1</v>
      </c>
      <c r="Q85" s="156">
        <v>-1.1</v>
      </c>
      <c r="R85" s="220"/>
    </row>
    <row r="86" spans="2:18" ht="15" customHeight="1">
      <c r="B86" s="267"/>
      <c r="C86" s="191" t="s">
        <v>73</v>
      </c>
      <c r="D86" s="156">
        <v>4.3</v>
      </c>
      <c r="E86" s="156">
        <v>2.8</v>
      </c>
      <c r="F86" s="156">
        <v>1.4</v>
      </c>
      <c r="G86" s="156">
        <v>0.4</v>
      </c>
      <c r="H86" s="156">
        <v>-0.1</v>
      </c>
      <c r="I86" s="156">
        <v>-0.4</v>
      </c>
      <c r="J86" s="156">
        <v>-0.8</v>
      </c>
      <c r="K86" s="156">
        <v>-1.4</v>
      </c>
      <c r="L86" s="156">
        <v>-1.6</v>
      </c>
      <c r="M86" s="156">
        <v>-1.8</v>
      </c>
      <c r="N86" s="156">
        <v>-1.4</v>
      </c>
      <c r="O86" s="156">
        <v>-2</v>
      </c>
      <c r="P86" s="156">
        <v>-2.5</v>
      </c>
      <c r="Q86" s="156">
        <v>-2.8</v>
      </c>
      <c r="R86" s="220"/>
    </row>
    <row r="87" spans="3:18" s="63" customFormat="1" ht="15" customHeight="1" hidden="1">
      <c r="C87" s="221" t="s">
        <v>0</v>
      </c>
      <c r="D87" s="222">
        <f aca="true" t="shared" si="4" ref="D87:Q87">SUM(D74:D86)</f>
        <v>-7.7999999999999945</v>
      </c>
      <c r="E87" s="223">
        <f t="shared" si="4"/>
        <v>-58.999999999999986</v>
      </c>
      <c r="F87" s="224">
        <f t="shared" si="4"/>
        <v>-127.10000000000002</v>
      </c>
      <c r="G87" s="224">
        <f t="shared" si="4"/>
        <v>-177.3</v>
      </c>
      <c r="H87" s="224">
        <f t="shared" si="4"/>
        <v>-201.7</v>
      </c>
      <c r="I87" s="224">
        <f t="shared" si="4"/>
        <v>-203.89999999999995</v>
      </c>
      <c r="J87" s="224">
        <f t="shared" si="4"/>
        <v>-171.60000000000005</v>
      </c>
      <c r="K87" s="224">
        <f t="shared" si="4"/>
        <v>-122.09999999999998</v>
      </c>
      <c r="L87" s="224">
        <f t="shared" si="4"/>
        <v>-89.7</v>
      </c>
      <c r="M87" s="224">
        <f t="shared" si="4"/>
        <v>-62.99999999999999</v>
      </c>
      <c r="N87" s="224">
        <f t="shared" si="4"/>
        <v>-50.699999999999996</v>
      </c>
      <c r="O87" s="224"/>
      <c r="P87" s="224">
        <f t="shared" si="4"/>
        <v>-41.699999999999996</v>
      </c>
      <c r="Q87" s="224">
        <f t="shared" si="4"/>
        <v>-36.3</v>
      </c>
      <c r="R87" s="225"/>
    </row>
    <row r="88" spans="2:18" ht="15" customHeight="1">
      <c r="B88" s="227"/>
      <c r="C88" s="69"/>
      <c r="D88" s="228"/>
      <c r="E88" s="22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28"/>
    </row>
    <row r="89" spans="2:18" ht="15" customHeight="1">
      <c r="B89" s="227"/>
      <c r="C89" s="229" t="s">
        <v>245</v>
      </c>
      <c r="D89" s="173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28"/>
    </row>
    <row r="90" spans="2:18" ht="15" customHeight="1">
      <c r="B90" s="227"/>
      <c r="C90" s="69"/>
      <c r="D90" s="228"/>
      <c r="E90" s="22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28"/>
    </row>
    <row r="91" spans="3:18" ht="15.75" customHeight="1">
      <c r="C91" s="230" t="s">
        <v>246</v>
      </c>
      <c r="R91" s="219"/>
    </row>
    <row r="92" spans="2:18" ht="15" customHeight="1">
      <c r="B92" s="265" t="s">
        <v>240</v>
      </c>
      <c r="C92" s="191" t="s">
        <v>74</v>
      </c>
      <c r="D92" s="156">
        <v>1.9</v>
      </c>
      <c r="E92" s="156">
        <v>2</v>
      </c>
      <c r="F92" s="156">
        <v>2</v>
      </c>
      <c r="G92" s="156">
        <v>1.3</v>
      </c>
      <c r="H92" s="156">
        <v>0.4</v>
      </c>
      <c r="I92" s="156">
        <v>-3.2</v>
      </c>
      <c r="J92" s="156">
        <v>-4.4</v>
      </c>
      <c r="K92" s="156">
        <v>-3.7</v>
      </c>
      <c r="L92" s="156">
        <v>-3.5</v>
      </c>
      <c r="M92" s="156">
        <v>-2</v>
      </c>
      <c r="N92" s="156">
        <v>-2.8</v>
      </c>
      <c r="O92" s="156">
        <v>-2.3</v>
      </c>
      <c r="P92" s="156">
        <v>-2.6</v>
      </c>
      <c r="Q92" s="156">
        <v>-2.3</v>
      </c>
      <c r="R92" s="220"/>
    </row>
    <row r="93" spans="2:18" ht="15" customHeight="1">
      <c r="B93" s="266"/>
      <c r="C93" s="191" t="s">
        <v>1</v>
      </c>
      <c r="D93" s="156">
        <v>3.4</v>
      </c>
      <c r="E93" s="156">
        <v>3.1</v>
      </c>
      <c r="F93" s="156">
        <v>1.7</v>
      </c>
      <c r="G93" s="156">
        <v>0.5</v>
      </c>
      <c r="H93" s="156">
        <v>-0.5</v>
      </c>
      <c r="I93" s="156">
        <v>-4.4</v>
      </c>
      <c r="J93" s="156">
        <v>-5.2</v>
      </c>
      <c r="K93" s="156">
        <v>-4.2</v>
      </c>
      <c r="L93" s="156">
        <v>-4</v>
      </c>
      <c r="M93" s="156">
        <v>-2.4</v>
      </c>
      <c r="N93" s="156">
        <v>-3.2</v>
      </c>
      <c r="O93" s="156">
        <v>-2.7</v>
      </c>
      <c r="P93" s="156">
        <v>-2.9</v>
      </c>
      <c r="Q93" s="156">
        <v>-2.9</v>
      </c>
      <c r="R93" s="220"/>
    </row>
    <row r="94" spans="2:18" ht="15" customHeight="1">
      <c r="B94" s="266"/>
      <c r="C94" s="191" t="s">
        <v>2</v>
      </c>
      <c r="D94" s="156">
        <v>2.4</v>
      </c>
      <c r="E94" s="156">
        <v>1.6</v>
      </c>
      <c r="F94" s="156">
        <v>-0.6</v>
      </c>
      <c r="G94" s="156">
        <v>-2.5</v>
      </c>
      <c r="H94" s="156">
        <v>-3.4</v>
      </c>
      <c r="I94" s="156">
        <v>-5.2</v>
      </c>
      <c r="J94" s="156">
        <v>-5.4</v>
      </c>
      <c r="K94" s="156">
        <v>-4.3</v>
      </c>
      <c r="L94" s="156">
        <v>-4</v>
      </c>
      <c r="M94" s="156">
        <v>-2.4</v>
      </c>
      <c r="N94" s="156">
        <v>-3.2</v>
      </c>
      <c r="O94" s="156">
        <v>-2.6</v>
      </c>
      <c r="P94" s="156">
        <v>-2.8</v>
      </c>
      <c r="Q94" s="156">
        <v>-3.1</v>
      </c>
      <c r="R94" s="220"/>
    </row>
    <row r="95" spans="2:18" ht="15" customHeight="1">
      <c r="B95" s="266"/>
      <c r="C95" s="191" t="s">
        <v>3</v>
      </c>
      <c r="D95" s="156">
        <v>-0.2</v>
      </c>
      <c r="E95" s="156">
        <v>-2.3</v>
      </c>
      <c r="F95" s="156">
        <v>-4.1</v>
      </c>
      <c r="G95" s="156">
        <v>-5.5</v>
      </c>
      <c r="H95" s="156">
        <v>-3.1</v>
      </c>
      <c r="I95" s="156">
        <v>-5.2</v>
      </c>
      <c r="J95" s="156">
        <v>-5.1</v>
      </c>
      <c r="K95" s="156">
        <v>-4.3</v>
      </c>
      <c r="L95" s="156">
        <v>-3.9</v>
      </c>
      <c r="M95" s="156">
        <v>-3.6</v>
      </c>
      <c r="N95" s="156">
        <v>-4.2</v>
      </c>
      <c r="O95" s="156">
        <v>-4.1</v>
      </c>
      <c r="P95" s="156">
        <v>-3.7</v>
      </c>
      <c r="Q95" s="156">
        <v>-3.5</v>
      </c>
      <c r="R95" s="220"/>
    </row>
    <row r="96" spans="2:18" ht="15" customHeight="1">
      <c r="B96" s="266"/>
      <c r="C96" s="191" t="s">
        <v>71</v>
      </c>
      <c r="D96" s="156">
        <v>-2.7</v>
      </c>
      <c r="E96" s="156">
        <v>-1.8</v>
      </c>
      <c r="F96" s="156">
        <v>-2</v>
      </c>
      <c r="G96" s="156">
        <v>-2.1</v>
      </c>
      <c r="H96" s="156">
        <v>-2.1</v>
      </c>
      <c r="I96" s="156">
        <v>-3</v>
      </c>
      <c r="J96" s="156">
        <v>-2.6</v>
      </c>
      <c r="K96" s="156">
        <v>-4.3</v>
      </c>
      <c r="L96" s="156">
        <v>-3.7</v>
      </c>
      <c r="M96" s="156">
        <v>-3.4</v>
      </c>
      <c r="N96" s="156">
        <v>-4</v>
      </c>
      <c r="O96" s="156">
        <v>-4.4</v>
      </c>
      <c r="P96" s="156">
        <v>-4.1</v>
      </c>
      <c r="Q96" s="156">
        <v>-3.8</v>
      </c>
      <c r="R96" s="220"/>
    </row>
    <row r="97" spans="2:18" ht="15" customHeight="1">
      <c r="B97" s="266"/>
      <c r="C97" s="191" t="s">
        <v>75</v>
      </c>
      <c r="D97" s="156">
        <v>-1.3</v>
      </c>
      <c r="E97" s="156">
        <v>-1.1</v>
      </c>
      <c r="F97" s="156">
        <v>-0.5</v>
      </c>
      <c r="G97" s="156">
        <v>0.2</v>
      </c>
      <c r="H97" s="156">
        <v>0.7</v>
      </c>
      <c r="I97" s="156">
        <v>0.7</v>
      </c>
      <c r="J97" s="156">
        <v>-2.2</v>
      </c>
      <c r="K97" s="156">
        <v>-3.4</v>
      </c>
      <c r="L97" s="156">
        <v>-2.8</v>
      </c>
      <c r="M97" s="156">
        <v>-2.7</v>
      </c>
      <c r="N97" s="156">
        <v>-3.3</v>
      </c>
      <c r="O97" s="156">
        <v>-3.7</v>
      </c>
      <c r="P97" s="156">
        <v>-3.8</v>
      </c>
      <c r="Q97" s="156">
        <v>-3.1</v>
      </c>
      <c r="R97" s="220"/>
    </row>
    <row r="98" spans="2:18" ht="15" customHeight="1">
      <c r="B98" s="266"/>
      <c r="C98" s="191" t="s">
        <v>64</v>
      </c>
      <c r="D98" s="156">
        <v>8.8</v>
      </c>
      <c r="E98" s="156">
        <v>7.8</v>
      </c>
      <c r="F98" s="156">
        <v>6.7</v>
      </c>
      <c r="G98" s="156">
        <v>5.9</v>
      </c>
      <c r="H98" s="156">
        <v>5.2</v>
      </c>
      <c r="I98" s="156">
        <v>1.3</v>
      </c>
      <c r="J98" s="156">
        <v>-1.1</v>
      </c>
      <c r="K98" s="156">
        <v>-2.4</v>
      </c>
      <c r="L98" s="156">
        <v>-2.1</v>
      </c>
      <c r="M98" s="156">
        <v>-2.1</v>
      </c>
      <c r="N98" s="156">
        <v>-2.7</v>
      </c>
      <c r="O98" s="156">
        <v>-3</v>
      </c>
      <c r="P98" s="156">
        <v>-3.2</v>
      </c>
      <c r="Q98" s="156">
        <v>-2.4</v>
      </c>
      <c r="R98" s="220"/>
    </row>
    <row r="99" spans="2:18" ht="15" customHeight="1">
      <c r="B99" s="266"/>
      <c r="C99" s="191" t="s">
        <v>65</v>
      </c>
      <c r="D99" s="156">
        <v>11.6</v>
      </c>
      <c r="E99" s="156">
        <v>9.5</v>
      </c>
      <c r="F99" s="156">
        <v>7.5</v>
      </c>
      <c r="G99" s="156">
        <v>5.4</v>
      </c>
      <c r="H99" s="156">
        <v>3.4</v>
      </c>
      <c r="I99" s="156">
        <v>1</v>
      </c>
      <c r="J99" s="156">
        <v>-0.4</v>
      </c>
      <c r="K99" s="156">
        <v>-0.3</v>
      </c>
      <c r="L99" s="156">
        <v>-0.3</v>
      </c>
      <c r="M99" s="156">
        <v>-0.6</v>
      </c>
      <c r="N99" s="156">
        <v>-1.1</v>
      </c>
      <c r="O99" s="156">
        <v>-1.7</v>
      </c>
      <c r="P99" s="156">
        <v>-1.8</v>
      </c>
      <c r="Q99" s="156">
        <v>-1.6</v>
      </c>
      <c r="R99" s="220"/>
    </row>
    <row r="100" spans="2:18" ht="15" customHeight="1">
      <c r="B100" s="266"/>
      <c r="C100" s="191" t="s">
        <v>66</v>
      </c>
      <c r="D100" s="156">
        <v>11.6</v>
      </c>
      <c r="E100" s="156">
        <v>9.1</v>
      </c>
      <c r="F100" s="156">
        <v>6.6</v>
      </c>
      <c r="G100" s="156">
        <v>5.3</v>
      </c>
      <c r="H100" s="156">
        <v>3.4</v>
      </c>
      <c r="I100" s="156">
        <v>2.1</v>
      </c>
      <c r="J100" s="156">
        <v>0.2</v>
      </c>
      <c r="K100" s="156">
        <v>0</v>
      </c>
      <c r="L100" s="156">
        <v>-0.3</v>
      </c>
      <c r="M100" s="156">
        <v>-0.5</v>
      </c>
      <c r="N100" s="156">
        <v>-0.8</v>
      </c>
      <c r="O100" s="156">
        <v>-0.9</v>
      </c>
      <c r="P100" s="156">
        <v>-1.2</v>
      </c>
      <c r="Q100" s="156">
        <v>-1.5</v>
      </c>
      <c r="R100" s="220"/>
    </row>
    <row r="101" spans="2:18" ht="15" customHeight="1">
      <c r="B101" s="266"/>
      <c r="C101" s="191" t="s">
        <v>67</v>
      </c>
      <c r="D101" s="156">
        <v>8.4</v>
      </c>
      <c r="E101" s="156">
        <v>6.2</v>
      </c>
      <c r="F101" s="156">
        <v>4.5</v>
      </c>
      <c r="G101" s="156">
        <v>2.8</v>
      </c>
      <c r="H101" s="156">
        <v>1.6</v>
      </c>
      <c r="I101" s="156">
        <v>0.4</v>
      </c>
      <c r="J101" s="156">
        <v>-0.2</v>
      </c>
      <c r="K101" s="156">
        <v>-0.7</v>
      </c>
      <c r="L101" s="156">
        <v>-0.7</v>
      </c>
      <c r="M101" s="156">
        <v>-0.9</v>
      </c>
      <c r="N101" s="156">
        <v>-0.9</v>
      </c>
      <c r="O101" s="156">
        <v>-1</v>
      </c>
      <c r="P101" s="156">
        <v>-1.4</v>
      </c>
      <c r="Q101" s="156">
        <v>-1.7</v>
      </c>
      <c r="R101" s="220"/>
    </row>
    <row r="102" spans="2:18" ht="15" customHeight="1">
      <c r="B102" s="266"/>
      <c r="C102" s="191" t="s">
        <v>76</v>
      </c>
      <c r="D102" s="156">
        <v>5</v>
      </c>
      <c r="E102" s="156">
        <v>3.4</v>
      </c>
      <c r="F102" s="156">
        <v>1.8</v>
      </c>
      <c r="G102" s="156">
        <v>0.4</v>
      </c>
      <c r="H102" s="156">
        <v>-0.8</v>
      </c>
      <c r="I102" s="156">
        <v>-1.4</v>
      </c>
      <c r="J102" s="156">
        <v>-1.5</v>
      </c>
      <c r="K102" s="156">
        <v>-1.6</v>
      </c>
      <c r="L102" s="156">
        <v>-1.3</v>
      </c>
      <c r="M102" s="156">
        <v>-1.2</v>
      </c>
      <c r="N102" s="156">
        <v>-1.2</v>
      </c>
      <c r="O102" s="156">
        <v>-1.8</v>
      </c>
      <c r="P102" s="156">
        <v>-2.2</v>
      </c>
      <c r="Q102" s="156">
        <v>-2.6</v>
      </c>
      <c r="R102" s="220"/>
    </row>
    <row r="103" spans="2:18" ht="15" customHeight="1">
      <c r="B103" s="266"/>
      <c r="C103" s="191" t="s">
        <v>72</v>
      </c>
      <c r="D103" s="156">
        <v>3.9</v>
      </c>
      <c r="E103" s="156">
        <v>2.3</v>
      </c>
      <c r="F103" s="156">
        <v>0.7</v>
      </c>
      <c r="G103" s="156">
        <v>0.1</v>
      </c>
      <c r="H103" s="156">
        <v>-0.9</v>
      </c>
      <c r="I103" s="156">
        <v>-1</v>
      </c>
      <c r="J103" s="156">
        <v>-1</v>
      </c>
      <c r="K103" s="156">
        <v>-1.1</v>
      </c>
      <c r="L103" s="156">
        <v>-1</v>
      </c>
      <c r="M103" s="156">
        <v>-1.1</v>
      </c>
      <c r="N103" s="156">
        <v>-2</v>
      </c>
      <c r="O103" s="156">
        <v>-2.7</v>
      </c>
      <c r="P103" s="156">
        <v>-3.1</v>
      </c>
      <c r="Q103" s="156">
        <v>-3.5</v>
      </c>
      <c r="R103" s="220"/>
    </row>
    <row r="104" spans="2:18" ht="15" customHeight="1">
      <c r="B104" s="267"/>
      <c r="C104" s="191" t="s">
        <v>73</v>
      </c>
      <c r="D104" s="156">
        <v>-2.5</v>
      </c>
      <c r="E104" s="156">
        <v>-3.6</v>
      </c>
      <c r="F104" s="156">
        <v>-4.7</v>
      </c>
      <c r="G104" s="156">
        <v>-5.4</v>
      </c>
      <c r="H104" s="156">
        <v>-5.8</v>
      </c>
      <c r="I104" s="156">
        <v>-5.7</v>
      </c>
      <c r="J104" s="156">
        <v>-5.6</v>
      </c>
      <c r="K104" s="156">
        <v>-5.5</v>
      </c>
      <c r="L104" s="156">
        <v>-5.4</v>
      </c>
      <c r="M104" s="156">
        <v>-5.4</v>
      </c>
      <c r="N104" s="156">
        <v>-5.6</v>
      </c>
      <c r="O104" s="156">
        <v>-5.7</v>
      </c>
      <c r="P104" s="156">
        <v>-5.9</v>
      </c>
      <c r="Q104" s="156">
        <v>-6</v>
      </c>
      <c r="R104" s="220"/>
    </row>
    <row r="105" spans="3:18" s="63" customFormat="1" ht="15" customHeight="1" hidden="1">
      <c r="C105" s="221" t="s">
        <v>0</v>
      </c>
      <c r="D105" s="222">
        <f aca="true" t="shared" si="5" ref="D105:Q105">SUM(D92:D104)</f>
        <v>50.3</v>
      </c>
      <c r="E105" s="223">
        <f t="shared" si="5"/>
        <v>36.199999999999996</v>
      </c>
      <c r="F105" s="224">
        <f t="shared" si="5"/>
        <v>19.6</v>
      </c>
      <c r="G105" s="224">
        <f t="shared" si="5"/>
        <v>6.4</v>
      </c>
      <c r="H105" s="224">
        <f t="shared" si="5"/>
        <v>-1.8999999999999981</v>
      </c>
      <c r="I105" s="224">
        <f t="shared" si="5"/>
        <v>-23.599999999999998</v>
      </c>
      <c r="J105" s="224">
        <f t="shared" si="5"/>
        <v>-34.5</v>
      </c>
      <c r="K105" s="224">
        <f t="shared" si="5"/>
        <v>-35.8</v>
      </c>
      <c r="L105" s="224">
        <f t="shared" si="5"/>
        <v>-33.00000000000001</v>
      </c>
      <c r="M105" s="224">
        <f t="shared" si="5"/>
        <v>-28.300000000000004</v>
      </c>
      <c r="N105" s="224">
        <f t="shared" si="5"/>
        <v>-35</v>
      </c>
      <c r="O105" s="224"/>
      <c r="P105" s="224">
        <f t="shared" si="5"/>
        <v>-38.699999999999996</v>
      </c>
      <c r="Q105" s="224">
        <f t="shared" si="5"/>
        <v>-38</v>
      </c>
      <c r="R105" s="225"/>
    </row>
    <row r="106" spans="3:17" ht="15" customHeight="1">
      <c r="C106" s="226"/>
      <c r="D106" s="205"/>
      <c r="E106" s="205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</row>
    <row r="107" spans="3:18" ht="15" customHeight="1">
      <c r="C107" s="230" t="s">
        <v>157</v>
      </c>
      <c r="R107" s="219"/>
    </row>
    <row r="108" spans="2:18" ht="15" customHeight="1">
      <c r="B108" s="265" t="s">
        <v>240</v>
      </c>
      <c r="C108" s="191" t="s">
        <v>74</v>
      </c>
      <c r="D108" s="156">
        <v>-17.1</v>
      </c>
      <c r="E108" s="156">
        <v>-16.9</v>
      </c>
      <c r="F108" s="156">
        <v>-16</v>
      </c>
      <c r="G108" s="156">
        <v>-15.1</v>
      </c>
      <c r="H108" s="156">
        <v>-14.3</v>
      </c>
      <c r="I108" s="156">
        <v>-11.6</v>
      </c>
      <c r="J108" s="156">
        <v>-10</v>
      </c>
      <c r="K108" s="156">
        <v>-8.2</v>
      </c>
      <c r="L108" s="156">
        <v>-8.5</v>
      </c>
      <c r="M108" s="156">
        <v>-5.4</v>
      </c>
      <c r="N108" s="156">
        <v>-6.4</v>
      </c>
      <c r="O108" s="156">
        <v>-5.3</v>
      </c>
      <c r="P108" s="156">
        <v>-5.8</v>
      </c>
      <c r="Q108" s="156">
        <v>-5.4</v>
      </c>
      <c r="R108" s="220"/>
    </row>
    <row r="109" spans="2:18" ht="15" customHeight="1">
      <c r="B109" s="266"/>
      <c r="C109" s="191" t="s">
        <v>1</v>
      </c>
      <c r="D109" s="156">
        <v>-15</v>
      </c>
      <c r="E109" s="156">
        <v>-15.3</v>
      </c>
      <c r="F109" s="156">
        <v>-14.8</v>
      </c>
      <c r="G109" s="156">
        <v>-13</v>
      </c>
      <c r="H109" s="156">
        <v>-11.8</v>
      </c>
      <c r="I109" s="156">
        <v>-10.4</v>
      </c>
      <c r="J109" s="156">
        <v>-9.9</v>
      </c>
      <c r="K109" s="156">
        <v>-8.2</v>
      </c>
      <c r="L109" s="156">
        <v>-8.4</v>
      </c>
      <c r="M109" s="156">
        <v>-5.4</v>
      </c>
      <c r="N109" s="156">
        <v>-6.5</v>
      </c>
      <c r="O109" s="156">
        <v>-5.3</v>
      </c>
      <c r="P109" s="156">
        <v>-5.8</v>
      </c>
      <c r="Q109" s="156">
        <v>-5.8</v>
      </c>
      <c r="R109" s="220"/>
    </row>
    <row r="110" spans="2:18" ht="15" customHeight="1">
      <c r="B110" s="266"/>
      <c r="C110" s="191" t="s">
        <v>2</v>
      </c>
      <c r="D110" s="156">
        <v>-13.2</v>
      </c>
      <c r="E110" s="156">
        <v>-13.1</v>
      </c>
      <c r="F110" s="156">
        <v>-12.2</v>
      </c>
      <c r="G110" s="156">
        <v>-13</v>
      </c>
      <c r="H110" s="156">
        <v>-11.9</v>
      </c>
      <c r="I110" s="156">
        <v>-10</v>
      </c>
      <c r="J110" s="156">
        <v>-9.8</v>
      </c>
      <c r="K110" s="156">
        <v>-8.3</v>
      </c>
      <c r="L110" s="156">
        <v>-8.4</v>
      </c>
      <c r="M110" s="156">
        <v>-5.5</v>
      </c>
      <c r="N110" s="156">
        <v>-6.5</v>
      </c>
      <c r="O110" s="156">
        <v>-5.3</v>
      </c>
      <c r="P110" s="156">
        <v>-5.9</v>
      </c>
      <c r="Q110" s="156">
        <v>-6.4</v>
      </c>
      <c r="R110" s="220"/>
    </row>
    <row r="111" spans="2:18" ht="15" customHeight="1">
      <c r="B111" s="266"/>
      <c r="C111" s="191" t="s">
        <v>3</v>
      </c>
      <c r="D111" s="156">
        <v>-8.6</v>
      </c>
      <c r="E111" s="156">
        <v>-11.3</v>
      </c>
      <c r="F111" s="156">
        <v>-13.1</v>
      </c>
      <c r="G111" s="156">
        <v>-13.8</v>
      </c>
      <c r="H111" s="156">
        <v>-4</v>
      </c>
      <c r="I111" s="156">
        <v>-8.3</v>
      </c>
      <c r="J111" s="156">
        <v>-8.8</v>
      </c>
      <c r="K111" s="156">
        <v>-8.4</v>
      </c>
      <c r="L111" s="156">
        <v>-8.4</v>
      </c>
      <c r="M111" s="156">
        <v>-8</v>
      </c>
      <c r="N111" s="156">
        <v>-8.7</v>
      </c>
      <c r="O111" s="156">
        <v>-8.4</v>
      </c>
      <c r="P111" s="156">
        <v>-7.8</v>
      </c>
      <c r="Q111" s="156">
        <v>-7.4</v>
      </c>
      <c r="R111" s="220"/>
    </row>
    <row r="112" spans="2:18" ht="15" customHeight="1">
      <c r="B112" s="266"/>
      <c r="C112" s="191" t="s">
        <v>71</v>
      </c>
      <c r="D112" s="156">
        <v>-8.9</v>
      </c>
      <c r="E112" s="156">
        <v>-4.2</v>
      </c>
      <c r="F112" s="156">
        <v>-1.2</v>
      </c>
      <c r="G112" s="156">
        <v>1.6</v>
      </c>
      <c r="H112" s="156">
        <v>4.8</v>
      </c>
      <c r="I112" s="156">
        <v>-2.4</v>
      </c>
      <c r="J112" s="156">
        <v>-3.3</v>
      </c>
      <c r="K112" s="156">
        <v>-8.5</v>
      </c>
      <c r="L112" s="156">
        <v>-8.4</v>
      </c>
      <c r="M112" s="156">
        <v>-8.1</v>
      </c>
      <c r="N112" s="156">
        <v>-8.7</v>
      </c>
      <c r="O112" s="156">
        <v>-9.4</v>
      </c>
      <c r="P112" s="156">
        <v>-8.8</v>
      </c>
      <c r="Q112" s="156">
        <v>-8.3</v>
      </c>
      <c r="R112" s="220"/>
    </row>
    <row r="113" spans="2:18" ht="15" customHeight="1">
      <c r="B113" s="266"/>
      <c r="C113" s="191" t="s">
        <v>75</v>
      </c>
      <c r="D113" s="156">
        <v>-2.7</v>
      </c>
      <c r="E113" s="156">
        <v>-1.7</v>
      </c>
      <c r="F113" s="156">
        <v>0.3</v>
      </c>
      <c r="G113" s="156">
        <v>2.1</v>
      </c>
      <c r="H113" s="156">
        <v>3.9</v>
      </c>
      <c r="I113" s="156">
        <v>2</v>
      </c>
      <c r="J113" s="156">
        <v>-4.2</v>
      </c>
      <c r="K113" s="156">
        <v>-8.7</v>
      </c>
      <c r="L113" s="156">
        <v>-8.1</v>
      </c>
      <c r="M113" s="156">
        <v>-8.1</v>
      </c>
      <c r="N113" s="156">
        <v>-8.8</v>
      </c>
      <c r="O113" s="156">
        <v>-9.4</v>
      </c>
      <c r="P113" s="156">
        <v>-9.8</v>
      </c>
      <c r="Q113" s="156">
        <v>-8.3</v>
      </c>
      <c r="R113" s="220"/>
    </row>
    <row r="114" spans="2:18" ht="15" customHeight="1">
      <c r="B114" s="266"/>
      <c r="C114" s="191" t="s">
        <v>64</v>
      </c>
      <c r="D114" s="156">
        <v>17</v>
      </c>
      <c r="E114" s="156">
        <v>15</v>
      </c>
      <c r="F114" s="156">
        <v>12.8</v>
      </c>
      <c r="G114" s="156">
        <v>11.2</v>
      </c>
      <c r="H114" s="156">
        <v>10</v>
      </c>
      <c r="I114" s="156">
        <v>2.3</v>
      </c>
      <c r="J114" s="156">
        <v>-3.9</v>
      </c>
      <c r="K114" s="156">
        <v>-7.8</v>
      </c>
      <c r="L114" s="156">
        <v>-7.4</v>
      </c>
      <c r="M114" s="156">
        <v>-7.9</v>
      </c>
      <c r="N114" s="156">
        <v>-8.7</v>
      </c>
      <c r="O114" s="156">
        <v>-9.2</v>
      </c>
      <c r="P114" s="156">
        <v>-9.7</v>
      </c>
      <c r="Q114" s="156">
        <v>-8.2</v>
      </c>
      <c r="R114" s="220"/>
    </row>
    <row r="115" spans="2:18" ht="15" customHeight="1">
      <c r="B115" s="266"/>
      <c r="C115" s="191" t="s">
        <v>65</v>
      </c>
      <c r="D115" s="156">
        <v>18.9</v>
      </c>
      <c r="E115" s="156">
        <v>14.9</v>
      </c>
      <c r="F115" s="156">
        <v>10.8</v>
      </c>
      <c r="G115" s="156">
        <v>6.8</v>
      </c>
      <c r="H115" s="156">
        <v>2.9</v>
      </c>
      <c r="I115" s="156">
        <v>-2</v>
      </c>
      <c r="J115" s="156">
        <v>-4.8</v>
      </c>
      <c r="K115" s="156">
        <v>-4.9</v>
      </c>
      <c r="L115" s="156">
        <v>-5.6</v>
      </c>
      <c r="M115" s="156">
        <v>-6.3</v>
      </c>
      <c r="N115" s="156">
        <v>-7.1</v>
      </c>
      <c r="O115" s="156">
        <v>-8.5</v>
      </c>
      <c r="P115" s="156">
        <v>-8.9</v>
      </c>
      <c r="Q115" s="156">
        <v>-8.3</v>
      </c>
      <c r="R115" s="220"/>
    </row>
    <row r="116" spans="2:18" ht="15" customHeight="1">
      <c r="B116" s="266"/>
      <c r="C116" s="191" t="s">
        <v>66</v>
      </c>
      <c r="D116" s="156">
        <v>18.4</v>
      </c>
      <c r="E116" s="156">
        <v>13.5</v>
      </c>
      <c r="F116" s="156">
        <v>8.6</v>
      </c>
      <c r="G116" s="156">
        <v>6.1</v>
      </c>
      <c r="H116" s="156">
        <v>2.5</v>
      </c>
      <c r="I116" s="156">
        <v>-0.7</v>
      </c>
      <c r="J116" s="156">
        <v>-3.5</v>
      </c>
      <c r="K116" s="156">
        <v>-5.2</v>
      </c>
      <c r="L116" s="156">
        <v>-5.8</v>
      </c>
      <c r="M116" s="156">
        <v>-6.4</v>
      </c>
      <c r="N116" s="156">
        <v>-7.2</v>
      </c>
      <c r="O116" s="156">
        <v>-7.7</v>
      </c>
      <c r="P116" s="156">
        <v>-8.1</v>
      </c>
      <c r="Q116" s="156">
        <v>-8.4</v>
      </c>
      <c r="R116" s="220"/>
    </row>
    <row r="117" spans="2:18" ht="15" customHeight="1">
      <c r="B117" s="266"/>
      <c r="C117" s="191" t="s">
        <v>67</v>
      </c>
      <c r="D117" s="156">
        <v>8.7</v>
      </c>
      <c r="E117" s="156">
        <v>4.7</v>
      </c>
      <c r="F117" s="156">
        <v>1.6</v>
      </c>
      <c r="G117" s="156">
        <v>-1.4</v>
      </c>
      <c r="H117" s="156">
        <v>-3.5</v>
      </c>
      <c r="I117" s="156">
        <v>-5.4</v>
      </c>
      <c r="J117" s="156">
        <v>-6</v>
      </c>
      <c r="K117" s="156">
        <v>-6.8</v>
      </c>
      <c r="L117" s="156">
        <v>-7</v>
      </c>
      <c r="M117" s="156">
        <v>-7.5</v>
      </c>
      <c r="N117" s="156">
        <v>-7.9</v>
      </c>
      <c r="O117" s="156">
        <v>-8.3</v>
      </c>
      <c r="P117" s="156">
        <v>-8.6</v>
      </c>
      <c r="Q117" s="156">
        <v>-8.9</v>
      </c>
      <c r="R117" s="220"/>
    </row>
    <row r="118" spans="2:18" ht="15" customHeight="1">
      <c r="B118" s="266"/>
      <c r="C118" s="191" t="s">
        <v>76</v>
      </c>
      <c r="D118" s="156">
        <v>3.2</v>
      </c>
      <c r="E118" s="156">
        <v>0.5</v>
      </c>
      <c r="F118" s="156">
        <v>-2.3</v>
      </c>
      <c r="G118" s="156">
        <v>-4.7</v>
      </c>
      <c r="H118" s="156">
        <v>-6.8</v>
      </c>
      <c r="I118" s="156">
        <v>-7.7</v>
      </c>
      <c r="J118" s="156">
        <v>-7.9</v>
      </c>
      <c r="K118" s="156">
        <v>-8.2</v>
      </c>
      <c r="L118" s="156">
        <v>-8.2</v>
      </c>
      <c r="M118" s="156">
        <v>-8.4</v>
      </c>
      <c r="N118" s="156">
        <v>-8.8</v>
      </c>
      <c r="O118" s="156">
        <v>-9.1</v>
      </c>
      <c r="P118" s="156">
        <v>-9.4</v>
      </c>
      <c r="Q118" s="156">
        <v>-9.7</v>
      </c>
      <c r="R118" s="220"/>
    </row>
    <row r="119" spans="2:18" ht="15" customHeight="1">
      <c r="B119" s="266"/>
      <c r="C119" s="191" t="s">
        <v>72</v>
      </c>
      <c r="D119" s="156">
        <v>0</v>
      </c>
      <c r="E119" s="156">
        <v>-2.7</v>
      </c>
      <c r="F119" s="156">
        <v>-5.5</v>
      </c>
      <c r="G119" s="156">
        <v>-6.4</v>
      </c>
      <c r="H119" s="156">
        <v>-8.2</v>
      </c>
      <c r="I119" s="156">
        <v>-8.2</v>
      </c>
      <c r="J119" s="156">
        <v>-8.3</v>
      </c>
      <c r="K119" s="156">
        <v>-8.5</v>
      </c>
      <c r="L119" s="156">
        <v>-8.7</v>
      </c>
      <c r="M119" s="156">
        <v>-9.1</v>
      </c>
      <c r="N119" s="156">
        <v>-9.5</v>
      </c>
      <c r="O119" s="156">
        <v>-9.8</v>
      </c>
      <c r="P119" s="156">
        <v>-10.1</v>
      </c>
      <c r="Q119" s="156">
        <v>-10.3</v>
      </c>
      <c r="R119" s="220"/>
    </row>
    <row r="120" spans="2:18" ht="15" customHeight="1">
      <c r="B120" s="267"/>
      <c r="C120" s="191" t="s">
        <v>73</v>
      </c>
      <c r="D120" s="156">
        <v>-4.4</v>
      </c>
      <c r="E120" s="156">
        <v>-6.3</v>
      </c>
      <c r="F120" s="156">
        <v>-8.3</v>
      </c>
      <c r="G120" s="156">
        <v>-9.6</v>
      </c>
      <c r="H120" s="156">
        <v>-10.2</v>
      </c>
      <c r="I120" s="156">
        <v>-10.1</v>
      </c>
      <c r="J120" s="156">
        <v>-10.2</v>
      </c>
      <c r="K120" s="156">
        <v>-10.3</v>
      </c>
      <c r="L120" s="156">
        <v>-10.4</v>
      </c>
      <c r="M120" s="156">
        <v>-10.6</v>
      </c>
      <c r="N120" s="156">
        <v>-10.8</v>
      </c>
      <c r="O120" s="156">
        <v>-11</v>
      </c>
      <c r="P120" s="156">
        <v>-11.1</v>
      </c>
      <c r="Q120" s="156">
        <v>-11.3</v>
      </c>
      <c r="R120" s="220"/>
    </row>
    <row r="121" spans="3:18" s="63" customFormat="1" ht="15" customHeight="1" hidden="1">
      <c r="C121" s="221" t="s">
        <v>0</v>
      </c>
      <c r="D121" s="222">
        <f aca="true" t="shared" si="6" ref="D121:Q121">SUM(D108:D120)</f>
        <v>-3.7000000000000037</v>
      </c>
      <c r="E121" s="223">
        <f t="shared" si="6"/>
        <v>-22.900000000000016</v>
      </c>
      <c r="F121" s="224">
        <f>SUM(F108:F120)</f>
        <v>-39.300000000000004</v>
      </c>
      <c r="G121" s="224">
        <f>SUM(G108:G120)</f>
        <v>-49.2</v>
      </c>
      <c r="H121" s="224">
        <f t="shared" si="6"/>
        <v>-46.60000000000001</v>
      </c>
      <c r="I121" s="224">
        <f t="shared" si="6"/>
        <v>-72.5</v>
      </c>
      <c r="J121" s="224">
        <f t="shared" si="6"/>
        <v>-90.6</v>
      </c>
      <c r="K121" s="224">
        <f t="shared" si="6"/>
        <v>-101.99999999999999</v>
      </c>
      <c r="L121" s="224">
        <f t="shared" si="6"/>
        <v>-103.30000000000001</v>
      </c>
      <c r="M121" s="224">
        <f t="shared" si="6"/>
        <v>-96.69999999999999</v>
      </c>
      <c r="N121" s="224">
        <f t="shared" si="6"/>
        <v>-105.6</v>
      </c>
      <c r="O121" s="224"/>
      <c r="P121" s="224">
        <f t="shared" si="6"/>
        <v>-109.8</v>
      </c>
      <c r="Q121" s="224">
        <f t="shared" si="6"/>
        <v>-106.7</v>
      </c>
      <c r="R121" s="225"/>
    </row>
    <row r="122" spans="3:17" ht="15" customHeight="1">
      <c r="C122" s="69"/>
      <c r="D122" s="205"/>
      <c r="E122" s="205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</row>
    <row r="123" spans="3:18" ht="15" customHeight="1">
      <c r="C123" s="230" t="s">
        <v>147</v>
      </c>
      <c r="R123" s="219"/>
    </row>
    <row r="124" spans="2:18" ht="15" customHeight="1">
      <c r="B124" s="265" t="s">
        <v>240</v>
      </c>
      <c r="C124" s="191" t="s">
        <v>74</v>
      </c>
      <c r="D124" s="156">
        <v>-2.1</v>
      </c>
      <c r="E124" s="156">
        <v>-1.5</v>
      </c>
      <c r="F124" s="156">
        <v>-0.9</v>
      </c>
      <c r="G124" s="156">
        <v>-0.6</v>
      </c>
      <c r="H124" s="156">
        <v>-0.5</v>
      </c>
      <c r="I124" s="156">
        <v>-0.1</v>
      </c>
      <c r="J124" s="156">
        <v>-1.4</v>
      </c>
      <c r="K124" s="156">
        <v>-0.5</v>
      </c>
      <c r="L124" s="156">
        <v>-2.5</v>
      </c>
      <c r="M124" s="156">
        <v>0.5</v>
      </c>
      <c r="N124" s="156">
        <v>0</v>
      </c>
      <c r="O124" s="156">
        <v>1.6</v>
      </c>
      <c r="P124" s="156">
        <v>2.2</v>
      </c>
      <c r="Q124" s="156">
        <v>2.9</v>
      </c>
      <c r="R124" s="220"/>
    </row>
    <row r="125" spans="2:18" ht="15" customHeight="1">
      <c r="B125" s="266"/>
      <c r="C125" s="191" t="s">
        <v>1</v>
      </c>
      <c r="D125" s="156">
        <v>0.2</v>
      </c>
      <c r="E125" s="156">
        <v>0.4</v>
      </c>
      <c r="F125" s="156">
        <v>0.3</v>
      </c>
      <c r="G125" s="156">
        <v>0.6</v>
      </c>
      <c r="H125" s="156">
        <v>1.3</v>
      </c>
      <c r="I125" s="156">
        <v>1.2</v>
      </c>
      <c r="J125" s="156">
        <v>-0.7</v>
      </c>
      <c r="K125" s="156">
        <v>0.8</v>
      </c>
      <c r="L125" s="156">
        <v>-0.9</v>
      </c>
      <c r="M125" s="156">
        <v>1</v>
      </c>
      <c r="N125" s="156">
        <v>1</v>
      </c>
      <c r="O125" s="156">
        <v>2.3</v>
      </c>
      <c r="P125" s="156">
        <v>2.8</v>
      </c>
      <c r="Q125" s="156">
        <v>3</v>
      </c>
      <c r="R125" s="220"/>
    </row>
    <row r="126" spans="2:18" ht="15" customHeight="1">
      <c r="B126" s="266"/>
      <c r="C126" s="191" t="s">
        <v>2</v>
      </c>
      <c r="D126" s="156">
        <v>0.1</v>
      </c>
      <c r="E126" s="156">
        <v>0.1</v>
      </c>
      <c r="F126" s="156">
        <v>-0.2</v>
      </c>
      <c r="G126" s="156">
        <v>-0.5</v>
      </c>
      <c r="H126" s="156">
        <v>0.1</v>
      </c>
      <c r="I126" s="156">
        <v>1.2</v>
      </c>
      <c r="J126" s="156">
        <v>-1.3</v>
      </c>
      <c r="K126" s="156">
        <v>1</v>
      </c>
      <c r="L126" s="156">
        <v>-0.9</v>
      </c>
      <c r="M126" s="156">
        <v>1.2</v>
      </c>
      <c r="N126" s="156">
        <v>1.1</v>
      </c>
      <c r="O126" s="156">
        <v>2.5</v>
      </c>
      <c r="P126" s="156">
        <v>2.9</v>
      </c>
      <c r="Q126" s="156">
        <v>2.8</v>
      </c>
      <c r="R126" s="220"/>
    </row>
    <row r="127" spans="2:18" ht="15" customHeight="1">
      <c r="B127" s="266"/>
      <c r="C127" s="191" t="s">
        <v>3</v>
      </c>
      <c r="D127" s="156">
        <v>1.1</v>
      </c>
      <c r="E127" s="156">
        <v>-0.4</v>
      </c>
      <c r="F127" s="156">
        <v>-0.6</v>
      </c>
      <c r="G127" s="156">
        <v>-0.8</v>
      </c>
      <c r="H127" s="156">
        <v>4.2</v>
      </c>
      <c r="I127" s="156">
        <v>2.2</v>
      </c>
      <c r="J127" s="156">
        <v>-0.9</v>
      </c>
      <c r="K127" s="156">
        <v>1</v>
      </c>
      <c r="L127" s="156">
        <v>-0.9</v>
      </c>
      <c r="M127" s="156">
        <v>0.1</v>
      </c>
      <c r="N127" s="156">
        <v>-0.3</v>
      </c>
      <c r="O127" s="156">
        <v>0.5</v>
      </c>
      <c r="P127" s="156">
        <v>1.6</v>
      </c>
      <c r="Q127" s="156">
        <v>2.1</v>
      </c>
      <c r="R127" s="220"/>
    </row>
    <row r="128" spans="2:18" ht="15" customHeight="1">
      <c r="B128" s="266"/>
      <c r="C128" s="191" t="s">
        <v>71</v>
      </c>
      <c r="D128" s="156">
        <v>2.2</v>
      </c>
      <c r="E128" s="156">
        <v>4.8</v>
      </c>
      <c r="F128" s="156">
        <v>6.4</v>
      </c>
      <c r="G128" s="156">
        <v>8</v>
      </c>
      <c r="H128" s="156">
        <v>9.9</v>
      </c>
      <c r="I128" s="156">
        <v>6.4</v>
      </c>
      <c r="J128" s="156">
        <v>2.7</v>
      </c>
      <c r="K128" s="156">
        <v>1.4</v>
      </c>
      <c r="L128" s="156">
        <v>-0.6</v>
      </c>
      <c r="M128" s="156">
        <v>1</v>
      </c>
      <c r="N128" s="156">
        <v>-0.2</v>
      </c>
      <c r="O128" s="156">
        <v>0</v>
      </c>
      <c r="P128" s="156">
        <v>1</v>
      </c>
      <c r="Q128" s="156">
        <v>1.6</v>
      </c>
      <c r="R128" s="220"/>
    </row>
    <row r="129" spans="2:18" ht="15" customHeight="1">
      <c r="B129" s="266"/>
      <c r="C129" s="191" t="s">
        <v>75</v>
      </c>
      <c r="D129" s="156">
        <v>6.7</v>
      </c>
      <c r="E129" s="156">
        <v>7.4</v>
      </c>
      <c r="F129" s="156">
        <v>8.9</v>
      </c>
      <c r="G129" s="156">
        <v>10.3</v>
      </c>
      <c r="H129" s="156">
        <v>11.7</v>
      </c>
      <c r="I129" s="156">
        <v>6.5</v>
      </c>
      <c r="J129" s="156">
        <v>2</v>
      </c>
      <c r="K129" s="156">
        <v>-1.2</v>
      </c>
      <c r="L129" s="156">
        <v>-0.5</v>
      </c>
      <c r="M129" s="156">
        <v>1.4</v>
      </c>
      <c r="N129" s="156">
        <v>0</v>
      </c>
      <c r="O129" s="156">
        <v>0.4</v>
      </c>
      <c r="P129" s="156">
        <v>0.7</v>
      </c>
      <c r="Q129" s="156">
        <v>1.9</v>
      </c>
      <c r="R129" s="220"/>
    </row>
    <row r="130" spans="2:18" ht="15" customHeight="1">
      <c r="B130" s="266"/>
      <c r="C130" s="191" t="s">
        <v>64</v>
      </c>
      <c r="D130" s="156">
        <v>16.8</v>
      </c>
      <c r="E130" s="156">
        <v>15.3</v>
      </c>
      <c r="F130" s="156">
        <v>13.7</v>
      </c>
      <c r="G130" s="156">
        <v>12.5</v>
      </c>
      <c r="H130" s="156">
        <v>11.5</v>
      </c>
      <c r="I130" s="156">
        <v>6.1</v>
      </c>
      <c r="J130" s="156">
        <v>2.6</v>
      </c>
      <c r="K130" s="156">
        <v>0</v>
      </c>
      <c r="L130" s="156">
        <v>-0.1</v>
      </c>
      <c r="M130" s="156">
        <v>0.6</v>
      </c>
      <c r="N130" s="156">
        <v>0.5</v>
      </c>
      <c r="O130" s="156">
        <v>1</v>
      </c>
      <c r="P130" s="156">
        <v>1.3</v>
      </c>
      <c r="Q130" s="156">
        <v>2.3</v>
      </c>
      <c r="R130" s="220"/>
    </row>
    <row r="131" spans="2:18" ht="15" customHeight="1">
      <c r="B131" s="266"/>
      <c r="C131" s="191" t="s">
        <v>65</v>
      </c>
      <c r="D131" s="156">
        <v>19.5</v>
      </c>
      <c r="E131" s="156">
        <v>16.8</v>
      </c>
      <c r="F131" s="156">
        <v>14</v>
      </c>
      <c r="G131" s="156">
        <v>11.3</v>
      </c>
      <c r="H131" s="156">
        <v>8.6</v>
      </c>
      <c r="I131" s="156">
        <v>4.3</v>
      </c>
      <c r="J131" s="156">
        <v>2.6</v>
      </c>
      <c r="K131" s="156">
        <v>1.8</v>
      </c>
      <c r="L131" s="156">
        <v>2.6</v>
      </c>
      <c r="M131" s="156">
        <v>3</v>
      </c>
      <c r="N131" s="156">
        <v>2</v>
      </c>
      <c r="O131" s="156">
        <v>2.6</v>
      </c>
      <c r="P131" s="156">
        <v>2.7</v>
      </c>
      <c r="Q131" s="156">
        <v>2.9</v>
      </c>
      <c r="R131" s="220"/>
    </row>
    <row r="132" spans="2:18" ht="15" customHeight="1">
      <c r="B132" s="266"/>
      <c r="C132" s="191" t="s">
        <v>66</v>
      </c>
      <c r="D132" s="156">
        <v>19</v>
      </c>
      <c r="E132" s="156">
        <v>15.8</v>
      </c>
      <c r="F132" s="156">
        <v>12.6</v>
      </c>
      <c r="G132" s="156">
        <v>10.9</v>
      </c>
      <c r="H132" s="156">
        <v>8.5</v>
      </c>
      <c r="I132" s="156">
        <v>5.6</v>
      </c>
      <c r="J132" s="156">
        <v>3.4</v>
      </c>
      <c r="K132" s="156">
        <v>3.6</v>
      </c>
      <c r="L132" s="156">
        <v>3.2</v>
      </c>
      <c r="M132" s="156">
        <v>3.6</v>
      </c>
      <c r="N132" s="156">
        <v>3.2</v>
      </c>
      <c r="O132" s="156">
        <v>3.9</v>
      </c>
      <c r="P132" s="156">
        <v>3.7</v>
      </c>
      <c r="Q132" s="156">
        <v>3.1</v>
      </c>
      <c r="R132" s="220"/>
    </row>
    <row r="133" spans="2:18" ht="15" customHeight="1">
      <c r="B133" s="266"/>
      <c r="C133" s="191" t="s">
        <v>67</v>
      </c>
      <c r="D133" s="156">
        <v>16.3</v>
      </c>
      <c r="E133" s="156">
        <v>13.5</v>
      </c>
      <c r="F133" s="156">
        <v>11.4</v>
      </c>
      <c r="G133" s="156">
        <v>9.2</v>
      </c>
      <c r="H133" s="156">
        <v>7.7</v>
      </c>
      <c r="I133" s="156">
        <v>5.8</v>
      </c>
      <c r="J133" s="156">
        <v>4.9</v>
      </c>
      <c r="K133" s="156">
        <v>3.6</v>
      </c>
      <c r="L133" s="156">
        <v>4.1</v>
      </c>
      <c r="M133" s="156">
        <v>3.7</v>
      </c>
      <c r="N133" s="156">
        <v>4.6</v>
      </c>
      <c r="O133" s="156">
        <v>4.7</v>
      </c>
      <c r="P133" s="156">
        <v>3.8</v>
      </c>
      <c r="Q133" s="156">
        <v>3</v>
      </c>
      <c r="R133" s="220"/>
    </row>
    <row r="134" spans="2:18" ht="15" customHeight="1">
      <c r="B134" s="266"/>
      <c r="C134" s="191" t="s">
        <v>76</v>
      </c>
      <c r="D134" s="156">
        <v>14.6</v>
      </c>
      <c r="E134" s="156">
        <v>12.7</v>
      </c>
      <c r="F134" s="156">
        <v>10.7</v>
      </c>
      <c r="G134" s="156">
        <v>9</v>
      </c>
      <c r="H134" s="156">
        <v>7.4</v>
      </c>
      <c r="I134" s="156">
        <v>6</v>
      </c>
      <c r="J134" s="156">
        <v>5.3</v>
      </c>
      <c r="K134" s="156">
        <v>4.2</v>
      </c>
      <c r="L134" s="156">
        <v>5.6</v>
      </c>
      <c r="M134" s="156">
        <v>6.1</v>
      </c>
      <c r="N134" s="156">
        <v>5.6</v>
      </c>
      <c r="O134" s="156">
        <v>3.6</v>
      </c>
      <c r="P134" s="156">
        <v>2</v>
      </c>
      <c r="Q134" s="156">
        <v>0.7</v>
      </c>
      <c r="R134" s="220"/>
    </row>
    <row r="135" spans="2:18" ht="15" customHeight="1">
      <c r="B135" s="266"/>
      <c r="C135" s="191" t="s">
        <v>72</v>
      </c>
      <c r="D135" s="156">
        <v>18.5</v>
      </c>
      <c r="E135" s="156">
        <v>16.5</v>
      </c>
      <c r="F135" s="156">
        <v>14.4</v>
      </c>
      <c r="G135" s="156">
        <v>13.7</v>
      </c>
      <c r="H135" s="156">
        <v>12.4</v>
      </c>
      <c r="I135" s="156">
        <v>10.8</v>
      </c>
      <c r="J135" s="156">
        <v>9.5</v>
      </c>
      <c r="K135" s="156">
        <v>8.4</v>
      </c>
      <c r="L135" s="156">
        <v>7.5</v>
      </c>
      <c r="M135" s="156">
        <v>6.5</v>
      </c>
      <c r="N135" s="156">
        <v>1.7</v>
      </c>
      <c r="O135" s="156">
        <v>-1.2</v>
      </c>
      <c r="P135" s="156">
        <v>-3.2</v>
      </c>
      <c r="Q135" s="156">
        <v>-4.7</v>
      </c>
      <c r="R135" s="220"/>
    </row>
    <row r="136" spans="2:18" ht="15" customHeight="1">
      <c r="B136" s="267"/>
      <c r="C136" s="191" t="s">
        <v>73</v>
      </c>
      <c r="D136" s="156">
        <v>-7.9</v>
      </c>
      <c r="E136" s="156">
        <v>-9.3</v>
      </c>
      <c r="F136" s="156">
        <v>-10.7</v>
      </c>
      <c r="G136" s="156">
        <v>-11.6</v>
      </c>
      <c r="H136" s="156">
        <v>-12.1</v>
      </c>
      <c r="I136" s="156">
        <v>-9.6</v>
      </c>
      <c r="J136" s="156">
        <v>-7.5</v>
      </c>
      <c r="K136" s="156">
        <v>-7.2</v>
      </c>
      <c r="L136" s="156">
        <v>-7.5</v>
      </c>
      <c r="M136" s="156">
        <v>-9.1</v>
      </c>
      <c r="N136" s="156">
        <v>-16.9</v>
      </c>
      <c r="O136" s="156">
        <v>-17.3</v>
      </c>
      <c r="P136" s="156">
        <v>-17.6</v>
      </c>
      <c r="Q136" s="156">
        <v>-17.8</v>
      </c>
      <c r="R136" s="220"/>
    </row>
    <row r="137" spans="3:18" s="63" customFormat="1" ht="15" customHeight="1" hidden="1">
      <c r="C137" s="221" t="s">
        <v>0</v>
      </c>
      <c r="D137" s="222">
        <f aca="true" t="shared" si="7" ref="D137:Q137">SUM(D124:D136)</f>
        <v>104.99999999999999</v>
      </c>
      <c r="E137" s="223">
        <f t="shared" si="7"/>
        <v>92.10000000000001</v>
      </c>
      <c r="F137" s="224">
        <f>SUM(F124:F136)</f>
        <v>80.00000000000001</v>
      </c>
      <c r="G137" s="224">
        <f>SUM(G124:G136)</f>
        <v>72</v>
      </c>
      <c r="H137" s="224">
        <f t="shared" si="7"/>
        <v>70.70000000000002</v>
      </c>
      <c r="I137" s="224">
        <f t="shared" si="7"/>
        <v>46.4</v>
      </c>
      <c r="J137" s="224">
        <f t="shared" si="7"/>
        <v>21.2</v>
      </c>
      <c r="K137" s="224">
        <f t="shared" si="7"/>
        <v>16.900000000000002</v>
      </c>
      <c r="L137" s="224">
        <f t="shared" si="7"/>
        <v>9.100000000000001</v>
      </c>
      <c r="M137" s="224">
        <f t="shared" si="7"/>
        <v>19.6</v>
      </c>
      <c r="N137" s="224">
        <f t="shared" si="7"/>
        <v>2.3000000000000007</v>
      </c>
      <c r="O137" s="224"/>
      <c r="P137" s="224">
        <f t="shared" si="7"/>
        <v>3.8999999999999986</v>
      </c>
      <c r="Q137" s="224">
        <f t="shared" si="7"/>
        <v>3.799999999999997</v>
      </c>
      <c r="R137" s="225"/>
    </row>
    <row r="138" spans="3:18" ht="15" customHeight="1">
      <c r="C138" s="69"/>
      <c r="D138" s="231"/>
      <c r="E138" s="231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1"/>
    </row>
    <row r="139" spans="3:18" ht="15" customHeight="1">
      <c r="C139" s="230" t="s">
        <v>134</v>
      </c>
      <c r="R139" s="219"/>
    </row>
    <row r="140" spans="2:18" ht="15" customHeight="1">
      <c r="B140" s="265" t="s">
        <v>240</v>
      </c>
      <c r="C140" s="191" t="s">
        <v>74</v>
      </c>
      <c r="D140" s="156">
        <v>1.9</v>
      </c>
      <c r="E140" s="156">
        <v>2.2</v>
      </c>
      <c r="F140" s="156">
        <v>2.7</v>
      </c>
      <c r="G140" s="156">
        <v>2.3</v>
      </c>
      <c r="H140" s="156">
        <v>1.7</v>
      </c>
      <c r="I140" s="156">
        <v>0.7</v>
      </c>
      <c r="J140" s="156">
        <v>-0.2</v>
      </c>
      <c r="K140" s="156">
        <v>-1.4</v>
      </c>
      <c r="L140" s="156">
        <v>-1.7</v>
      </c>
      <c r="M140" s="156">
        <v>-0.2</v>
      </c>
      <c r="N140" s="156">
        <v>-1.2</v>
      </c>
      <c r="O140" s="156">
        <v>-0.3</v>
      </c>
      <c r="P140" s="156">
        <v>-1</v>
      </c>
      <c r="Q140" s="156">
        <v>-0.9</v>
      </c>
      <c r="R140" s="220"/>
    </row>
    <row r="141" spans="2:18" ht="15" customHeight="1">
      <c r="B141" s="266"/>
      <c r="C141" s="191" t="s">
        <v>1</v>
      </c>
      <c r="D141" s="156">
        <v>3.9</v>
      </c>
      <c r="E141" s="156">
        <v>3.8</v>
      </c>
      <c r="F141" s="156">
        <v>2.8</v>
      </c>
      <c r="G141" s="156">
        <v>2.4</v>
      </c>
      <c r="H141" s="156">
        <v>2.4</v>
      </c>
      <c r="I141" s="156">
        <v>1.1</v>
      </c>
      <c r="J141" s="156">
        <v>-0.5</v>
      </c>
      <c r="K141" s="156">
        <v>-1.6</v>
      </c>
      <c r="L141" s="156">
        <v>-1.8</v>
      </c>
      <c r="M141" s="156">
        <v>-0.4</v>
      </c>
      <c r="N141" s="156">
        <v>-1.3</v>
      </c>
      <c r="O141" s="156">
        <v>-0.3</v>
      </c>
      <c r="P141" s="156">
        <v>-1.1</v>
      </c>
      <c r="Q141" s="156">
        <v>-1.3</v>
      </c>
      <c r="R141" s="220"/>
    </row>
    <row r="142" spans="2:18" ht="15" customHeight="1">
      <c r="B142" s="266"/>
      <c r="C142" s="191" t="s">
        <v>2</v>
      </c>
      <c r="D142" s="156">
        <v>2.8</v>
      </c>
      <c r="E142" s="156">
        <v>2.4</v>
      </c>
      <c r="F142" s="156">
        <v>1</v>
      </c>
      <c r="G142" s="156">
        <v>0</v>
      </c>
      <c r="H142" s="156">
        <v>0.1</v>
      </c>
      <c r="I142" s="156">
        <v>-0.8</v>
      </c>
      <c r="J142" s="156">
        <v>-1.3</v>
      </c>
      <c r="K142" s="156">
        <v>-1.6</v>
      </c>
      <c r="L142" s="156">
        <v>-1.9</v>
      </c>
      <c r="M142" s="156">
        <v>-0.4</v>
      </c>
      <c r="N142" s="156">
        <v>-1.3</v>
      </c>
      <c r="O142" s="156">
        <v>-0.3</v>
      </c>
      <c r="P142" s="156">
        <v>-1</v>
      </c>
      <c r="Q142" s="156">
        <v>-1.7</v>
      </c>
      <c r="R142" s="220"/>
    </row>
    <row r="143" spans="2:18" ht="15" customHeight="1">
      <c r="B143" s="266"/>
      <c r="C143" s="191" t="s">
        <v>3</v>
      </c>
      <c r="D143" s="156">
        <v>1.1</v>
      </c>
      <c r="E143" s="156">
        <v>-0.8</v>
      </c>
      <c r="F143" s="156">
        <v>-1.5</v>
      </c>
      <c r="G143" s="156">
        <v>-2.1</v>
      </c>
      <c r="H143" s="156">
        <v>1.9</v>
      </c>
      <c r="I143" s="156">
        <v>-0.2</v>
      </c>
      <c r="J143" s="156">
        <v>-1</v>
      </c>
      <c r="K143" s="156">
        <v>-1.7</v>
      </c>
      <c r="L143" s="156">
        <v>-1.9</v>
      </c>
      <c r="M143" s="156">
        <v>-2.2</v>
      </c>
      <c r="N143" s="156">
        <v>-2.9</v>
      </c>
      <c r="O143" s="156">
        <v>-2.6</v>
      </c>
      <c r="P143" s="156">
        <v>-2.5</v>
      </c>
      <c r="Q143" s="156">
        <v>-2.3</v>
      </c>
      <c r="R143" s="220"/>
    </row>
    <row r="144" spans="2:18" ht="15" customHeight="1">
      <c r="B144" s="266"/>
      <c r="C144" s="191" t="s">
        <v>71</v>
      </c>
      <c r="D144" s="156">
        <v>0.2</v>
      </c>
      <c r="E144" s="156">
        <v>2.1</v>
      </c>
      <c r="F144" s="156">
        <v>2.9</v>
      </c>
      <c r="G144" s="156">
        <v>3.6</v>
      </c>
      <c r="H144" s="156">
        <v>4.4</v>
      </c>
      <c r="I144" s="156">
        <v>3.1</v>
      </c>
      <c r="J144" s="156">
        <v>2.3</v>
      </c>
      <c r="K144" s="156">
        <v>-1.7</v>
      </c>
      <c r="L144" s="156">
        <v>-1.8</v>
      </c>
      <c r="M144" s="156">
        <v>-2.1</v>
      </c>
      <c r="N144" s="156">
        <v>-2.7</v>
      </c>
      <c r="O144" s="156">
        <v>-3.3</v>
      </c>
      <c r="P144" s="156">
        <v>-3.1</v>
      </c>
      <c r="Q144" s="156">
        <v>-2.8</v>
      </c>
      <c r="R144" s="220"/>
    </row>
    <row r="145" spans="2:18" ht="15" customHeight="1">
      <c r="B145" s="266"/>
      <c r="C145" s="191" t="s">
        <v>75</v>
      </c>
      <c r="D145" s="156">
        <v>3.4</v>
      </c>
      <c r="E145" s="156">
        <v>4.1</v>
      </c>
      <c r="F145" s="156">
        <v>5.7</v>
      </c>
      <c r="G145" s="156">
        <v>7.2</v>
      </c>
      <c r="H145" s="156">
        <v>8.6</v>
      </c>
      <c r="I145" s="156">
        <v>6.7</v>
      </c>
      <c r="J145" s="156">
        <v>2</v>
      </c>
      <c r="K145" s="156">
        <v>-1.6</v>
      </c>
      <c r="L145" s="156">
        <v>-1.4</v>
      </c>
      <c r="M145" s="156">
        <v>-1.6</v>
      </c>
      <c r="N145" s="156">
        <v>-2.3</v>
      </c>
      <c r="O145" s="156">
        <v>-2.8</v>
      </c>
      <c r="P145" s="156">
        <v>-3.4</v>
      </c>
      <c r="Q145" s="156">
        <v>-2.2</v>
      </c>
      <c r="R145" s="220"/>
    </row>
    <row r="146" spans="2:18" ht="15" customHeight="1">
      <c r="B146" s="266"/>
      <c r="C146" s="191" t="s">
        <v>64</v>
      </c>
      <c r="D146" s="156">
        <v>15.5</v>
      </c>
      <c r="E146" s="156">
        <v>14.3</v>
      </c>
      <c r="F146" s="156">
        <v>13.1</v>
      </c>
      <c r="G146" s="156">
        <v>12.3</v>
      </c>
      <c r="H146" s="156">
        <v>11.7</v>
      </c>
      <c r="I146" s="156">
        <v>6.3</v>
      </c>
      <c r="J146" s="156">
        <v>1.9</v>
      </c>
      <c r="K146" s="156">
        <v>-1.2</v>
      </c>
      <c r="L146" s="156">
        <v>-1.1</v>
      </c>
      <c r="M146" s="156">
        <v>-1.6</v>
      </c>
      <c r="N146" s="156">
        <v>-2.2</v>
      </c>
      <c r="O146" s="156">
        <v>-2.8</v>
      </c>
      <c r="P146" s="156">
        <v>-3.4</v>
      </c>
      <c r="Q146" s="156">
        <v>-2.2</v>
      </c>
      <c r="R146" s="220"/>
    </row>
    <row r="147" spans="2:18" ht="15" customHeight="1">
      <c r="B147" s="266"/>
      <c r="C147" s="191" t="s">
        <v>65</v>
      </c>
      <c r="D147" s="156">
        <v>19.3</v>
      </c>
      <c r="E147" s="156">
        <v>16.3</v>
      </c>
      <c r="F147" s="156">
        <v>13.4</v>
      </c>
      <c r="G147" s="156">
        <v>10.5</v>
      </c>
      <c r="H147" s="156">
        <v>7.6</v>
      </c>
      <c r="I147" s="156">
        <v>3.7</v>
      </c>
      <c r="J147" s="156">
        <v>1.2</v>
      </c>
      <c r="K147" s="156">
        <v>0.7</v>
      </c>
      <c r="L147" s="156">
        <v>0.2</v>
      </c>
      <c r="M147" s="156">
        <v>-0.4</v>
      </c>
      <c r="N147" s="156">
        <v>-0.9</v>
      </c>
      <c r="O147" s="156">
        <v>-2.4</v>
      </c>
      <c r="P147" s="156">
        <v>-2.9</v>
      </c>
      <c r="Q147" s="156">
        <v>-2.4</v>
      </c>
      <c r="R147" s="220"/>
    </row>
    <row r="148" spans="2:18" ht="15" customHeight="1">
      <c r="B148" s="266"/>
      <c r="C148" s="191" t="s">
        <v>66</v>
      </c>
      <c r="D148" s="156">
        <v>19</v>
      </c>
      <c r="E148" s="156">
        <v>15.2</v>
      </c>
      <c r="F148" s="156">
        <v>11.4</v>
      </c>
      <c r="G148" s="156">
        <v>9.5</v>
      </c>
      <c r="H148" s="156">
        <v>6.7</v>
      </c>
      <c r="I148" s="156">
        <v>3.9</v>
      </c>
      <c r="J148" s="156">
        <v>1.5</v>
      </c>
      <c r="K148" s="156">
        <v>0.2</v>
      </c>
      <c r="L148" s="156">
        <v>-0.3</v>
      </c>
      <c r="M148" s="156">
        <v>-0.7</v>
      </c>
      <c r="N148" s="156">
        <v>-1.4</v>
      </c>
      <c r="O148" s="156">
        <v>-2</v>
      </c>
      <c r="P148" s="156">
        <v>-2.5</v>
      </c>
      <c r="Q148" s="156">
        <v>-2.7</v>
      </c>
      <c r="R148" s="220"/>
    </row>
    <row r="149" spans="2:18" ht="15" customHeight="1">
      <c r="B149" s="266"/>
      <c r="C149" s="191" t="s">
        <v>67</v>
      </c>
      <c r="D149" s="156">
        <v>12.6</v>
      </c>
      <c r="E149" s="156">
        <v>9.1</v>
      </c>
      <c r="F149" s="156">
        <v>6.5</v>
      </c>
      <c r="G149" s="156">
        <v>3.9</v>
      </c>
      <c r="H149" s="156">
        <v>2.2</v>
      </c>
      <c r="I149" s="156">
        <v>0.4</v>
      </c>
      <c r="J149" s="156">
        <v>-0.4</v>
      </c>
      <c r="K149" s="156">
        <v>-1.3</v>
      </c>
      <c r="L149" s="156">
        <v>-1.3</v>
      </c>
      <c r="M149" s="156">
        <v>-1.6</v>
      </c>
      <c r="N149" s="156">
        <v>-2.3</v>
      </c>
      <c r="O149" s="156">
        <v>-2.8</v>
      </c>
      <c r="P149" s="156">
        <v>-3</v>
      </c>
      <c r="Q149" s="156">
        <v>-3.2</v>
      </c>
      <c r="R149" s="220"/>
    </row>
    <row r="150" spans="2:18" ht="15" customHeight="1">
      <c r="B150" s="266"/>
      <c r="C150" s="191" t="s">
        <v>76</v>
      </c>
      <c r="D150" s="156">
        <v>8</v>
      </c>
      <c r="E150" s="156">
        <v>5.8</v>
      </c>
      <c r="F150" s="156">
        <v>3.5</v>
      </c>
      <c r="G150" s="156">
        <v>1.5</v>
      </c>
      <c r="H150" s="156">
        <v>-0.3</v>
      </c>
      <c r="I150" s="156">
        <v>-1.1</v>
      </c>
      <c r="J150" s="156">
        <v>-1.3</v>
      </c>
      <c r="K150" s="156">
        <v>-1.7</v>
      </c>
      <c r="L150" s="156">
        <v>-2.2</v>
      </c>
      <c r="M150" s="156">
        <v>-2.8</v>
      </c>
      <c r="N150" s="156">
        <v>-3.4</v>
      </c>
      <c r="O150" s="156">
        <v>-3.6</v>
      </c>
      <c r="P150" s="156">
        <v>-3.7</v>
      </c>
      <c r="Q150" s="156">
        <v>-3.9</v>
      </c>
      <c r="R150" s="220"/>
    </row>
    <row r="151" spans="2:18" ht="15" customHeight="1">
      <c r="B151" s="266"/>
      <c r="C151" s="191" t="s">
        <v>72</v>
      </c>
      <c r="D151" s="156">
        <v>3.4</v>
      </c>
      <c r="E151" s="156">
        <v>1.1</v>
      </c>
      <c r="F151" s="156">
        <v>-1.3</v>
      </c>
      <c r="G151" s="156">
        <v>-2.1</v>
      </c>
      <c r="H151" s="156">
        <v>-3.6</v>
      </c>
      <c r="I151" s="156">
        <v>-3.6</v>
      </c>
      <c r="J151" s="156">
        <v>-3.8</v>
      </c>
      <c r="K151" s="156">
        <v>-4.2</v>
      </c>
      <c r="L151" s="156">
        <v>-4.4</v>
      </c>
      <c r="M151" s="156">
        <v>-4.6</v>
      </c>
      <c r="N151" s="156">
        <v>-4.6</v>
      </c>
      <c r="O151" s="156">
        <v>-4.6</v>
      </c>
      <c r="P151" s="156">
        <v>-4.7</v>
      </c>
      <c r="Q151" s="156">
        <v>-4.8</v>
      </c>
      <c r="R151" s="220"/>
    </row>
    <row r="152" spans="2:18" ht="15" customHeight="1">
      <c r="B152" s="267"/>
      <c r="C152" s="191" t="s">
        <v>73</v>
      </c>
      <c r="D152" s="156">
        <v>0.7</v>
      </c>
      <c r="E152" s="156">
        <v>-0.9</v>
      </c>
      <c r="F152" s="156">
        <v>-2.6</v>
      </c>
      <c r="G152" s="156">
        <v>-3.7</v>
      </c>
      <c r="H152" s="156">
        <v>-4.2</v>
      </c>
      <c r="I152" s="156">
        <v>-4.1</v>
      </c>
      <c r="J152" s="156">
        <v>-4.2</v>
      </c>
      <c r="K152" s="156">
        <v>-4.6</v>
      </c>
      <c r="L152" s="156">
        <v>-4.6</v>
      </c>
      <c r="M152" s="156">
        <v>-4.7</v>
      </c>
      <c r="N152" s="156">
        <v>-4.8</v>
      </c>
      <c r="O152" s="156">
        <v>-5</v>
      </c>
      <c r="P152" s="156">
        <v>-5.1</v>
      </c>
      <c r="Q152" s="156">
        <v>-5.2</v>
      </c>
      <c r="R152" s="220"/>
    </row>
    <row r="153" spans="3:18" s="63" customFormat="1" ht="15" customHeight="1" hidden="1">
      <c r="C153" s="221" t="s">
        <v>0</v>
      </c>
      <c r="D153" s="222">
        <f aca="true" t="shared" si="8" ref="D153:Q153">SUM(D140:D152)</f>
        <v>91.8</v>
      </c>
      <c r="E153" s="223">
        <f t="shared" si="8"/>
        <v>74.69999999999999</v>
      </c>
      <c r="F153" s="224">
        <f>SUM(F140:F152)</f>
        <v>57.6</v>
      </c>
      <c r="G153" s="224">
        <f>SUM(G140:G152)</f>
        <v>45.3</v>
      </c>
      <c r="H153" s="224">
        <f t="shared" si="8"/>
        <v>39.2</v>
      </c>
      <c r="I153" s="224">
        <f t="shared" si="8"/>
        <v>16.099999999999994</v>
      </c>
      <c r="J153" s="224">
        <f t="shared" si="8"/>
        <v>-3.8000000000000007</v>
      </c>
      <c r="K153" s="224">
        <f t="shared" si="8"/>
        <v>-21.700000000000003</v>
      </c>
      <c r="L153" s="224">
        <f t="shared" si="8"/>
        <v>-24.200000000000003</v>
      </c>
      <c r="M153" s="224">
        <f t="shared" si="8"/>
        <v>-23.3</v>
      </c>
      <c r="N153" s="224">
        <f t="shared" si="8"/>
        <v>-31.3</v>
      </c>
      <c r="O153" s="224"/>
      <c r="P153" s="224">
        <f t="shared" si="8"/>
        <v>-37.4</v>
      </c>
      <c r="Q153" s="224">
        <f t="shared" si="8"/>
        <v>-35.6</v>
      </c>
      <c r="R153" s="225"/>
    </row>
    <row r="154" spans="3:17" ht="15" customHeight="1">
      <c r="C154" s="226"/>
      <c r="D154" s="205"/>
      <c r="E154" s="205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</row>
    <row r="155" spans="3:18" ht="15" customHeight="1">
      <c r="C155" s="230" t="s">
        <v>247</v>
      </c>
      <c r="R155" s="219"/>
    </row>
    <row r="156" spans="2:18" ht="15" customHeight="1">
      <c r="B156" s="265" t="s">
        <v>240</v>
      </c>
      <c r="C156" s="191" t="s">
        <v>74</v>
      </c>
      <c r="D156" s="156">
        <v>-14</v>
      </c>
      <c r="E156" s="156">
        <v>-13.5</v>
      </c>
      <c r="F156" s="156">
        <v>-12.7</v>
      </c>
      <c r="G156" s="156">
        <v>-12.2</v>
      </c>
      <c r="H156" s="156">
        <v>-11.9</v>
      </c>
      <c r="I156" s="156">
        <v>-9</v>
      </c>
      <c r="J156" s="156">
        <v>-7.8</v>
      </c>
      <c r="K156" s="156">
        <v>-6.4</v>
      </c>
      <c r="L156" s="156">
        <v>-6.4</v>
      </c>
      <c r="M156" s="156">
        <v>-3.9</v>
      </c>
      <c r="N156" s="156">
        <v>-4.9</v>
      </c>
      <c r="O156" s="156">
        <v>-4.2</v>
      </c>
      <c r="P156" s="156">
        <v>-5.2</v>
      </c>
      <c r="Q156" s="156">
        <v>-5.3</v>
      </c>
      <c r="R156" s="220"/>
    </row>
    <row r="157" spans="2:18" ht="15" customHeight="1">
      <c r="B157" s="266"/>
      <c r="C157" s="191" t="s">
        <v>1</v>
      </c>
      <c r="D157" s="156">
        <v>-11.3</v>
      </c>
      <c r="E157" s="156">
        <v>-11.3</v>
      </c>
      <c r="F157" s="156">
        <v>-11.3</v>
      </c>
      <c r="G157" s="156">
        <v>-10.4</v>
      </c>
      <c r="H157" s="156">
        <v>-9.4</v>
      </c>
      <c r="I157" s="156">
        <v>-8</v>
      </c>
      <c r="J157" s="156">
        <v>-7.8</v>
      </c>
      <c r="K157" s="156">
        <v>-6.3</v>
      </c>
      <c r="L157" s="156">
        <v>-6.3</v>
      </c>
      <c r="M157" s="156">
        <v>-4</v>
      </c>
      <c r="N157" s="156">
        <v>-4.9</v>
      </c>
      <c r="O157" s="156">
        <v>-4.2</v>
      </c>
      <c r="P157" s="156">
        <v>-5.2</v>
      </c>
      <c r="Q157" s="156">
        <v>-5.6</v>
      </c>
      <c r="R157" s="220"/>
    </row>
    <row r="158" spans="2:18" ht="15" customHeight="1">
      <c r="B158" s="266"/>
      <c r="C158" s="191" t="s">
        <v>2</v>
      </c>
      <c r="D158" s="156">
        <v>-9.4</v>
      </c>
      <c r="E158" s="156">
        <v>-9.4</v>
      </c>
      <c r="F158" s="156">
        <v>-9.3</v>
      </c>
      <c r="G158" s="156">
        <v>-9.8</v>
      </c>
      <c r="H158" s="156">
        <v>-8.9</v>
      </c>
      <c r="I158" s="156">
        <v>-7.7</v>
      </c>
      <c r="J158" s="156">
        <v>-7.7</v>
      </c>
      <c r="K158" s="156">
        <v>-6.3</v>
      </c>
      <c r="L158" s="156">
        <v>-6.2</v>
      </c>
      <c r="M158" s="156">
        <v>-4</v>
      </c>
      <c r="N158" s="156">
        <v>-5</v>
      </c>
      <c r="O158" s="156">
        <v>-4.2</v>
      </c>
      <c r="P158" s="156">
        <v>-5.2</v>
      </c>
      <c r="Q158" s="156">
        <v>-6.1</v>
      </c>
      <c r="R158" s="220"/>
    </row>
    <row r="159" spans="2:18" ht="15" customHeight="1">
      <c r="B159" s="266"/>
      <c r="C159" s="191" t="s">
        <v>3</v>
      </c>
      <c r="D159" s="156">
        <v>-6.5</v>
      </c>
      <c r="E159" s="156">
        <v>-8.8</v>
      </c>
      <c r="F159" s="156">
        <v>-9.6</v>
      </c>
      <c r="G159" s="156">
        <v>-10.1</v>
      </c>
      <c r="H159" s="156">
        <v>-2.3</v>
      </c>
      <c r="I159" s="156">
        <v>-6.3</v>
      </c>
      <c r="J159" s="156">
        <v>-6.8</v>
      </c>
      <c r="K159" s="156">
        <v>-6.3</v>
      </c>
      <c r="L159" s="156">
        <v>-6.1</v>
      </c>
      <c r="M159" s="156">
        <v>-5.9</v>
      </c>
      <c r="N159" s="156">
        <v>-6.6</v>
      </c>
      <c r="O159" s="156">
        <v>-6.6</v>
      </c>
      <c r="P159" s="156">
        <v>-6.8</v>
      </c>
      <c r="Q159" s="156">
        <v>-6.8</v>
      </c>
      <c r="R159" s="220"/>
    </row>
    <row r="160" spans="2:18" ht="15" customHeight="1">
      <c r="B160" s="266"/>
      <c r="C160" s="191" t="s">
        <v>71</v>
      </c>
      <c r="D160" s="156">
        <v>-5.6</v>
      </c>
      <c r="E160" s="156">
        <v>-1.8</v>
      </c>
      <c r="F160" s="156">
        <v>0.6</v>
      </c>
      <c r="G160" s="156">
        <v>2.9</v>
      </c>
      <c r="H160" s="156">
        <v>5.4</v>
      </c>
      <c r="I160" s="156">
        <v>-1.2</v>
      </c>
      <c r="J160" s="156">
        <v>-2.3</v>
      </c>
      <c r="K160" s="156">
        <v>-6.3</v>
      </c>
      <c r="L160" s="156">
        <v>-6</v>
      </c>
      <c r="M160" s="156">
        <v>-5.8</v>
      </c>
      <c r="N160" s="156">
        <v>-6.6</v>
      </c>
      <c r="O160" s="156">
        <v>-7.4</v>
      </c>
      <c r="P160" s="156">
        <v>-7.6</v>
      </c>
      <c r="Q160" s="156">
        <v>-7.6</v>
      </c>
      <c r="R160" s="220"/>
    </row>
    <row r="161" spans="2:18" ht="15" customHeight="1">
      <c r="B161" s="266"/>
      <c r="C161" s="191" t="s">
        <v>75</v>
      </c>
      <c r="D161" s="156">
        <v>-1.1</v>
      </c>
      <c r="E161" s="156">
        <v>-0.5</v>
      </c>
      <c r="F161" s="156">
        <v>0.9</v>
      </c>
      <c r="G161" s="156">
        <v>2.3</v>
      </c>
      <c r="H161" s="156">
        <v>3.6</v>
      </c>
      <c r="I161" s="156">
        <v>1.7</v>
      </c>
      <c r="J161" s="156">
        <v>-3.2</v>
      </c>
      <c r="K161" s="156">
        <v>-6.4</v>
      </c>
      <c r="L161" s="156">
        <v>-5.8</v>
      </c>
      <c r="M161" s="156">
        <v>-5.8</v>
      </c>
      <c r="N161" s="156">
        <v>-6.6</v>
      </c>
      <c r="O161" s="156">
        <v>-7.4</v>
      </c>
      <c r="P161" s="156">
        <v>-8.4</v>
      </c>
      <c r="Q161" s="156">
        <v>-7.5</v>
      </c>
      <c r="R161" s="220"/>
    </row>
    <row r="162" spans="2:18" ht="15" customHeight="1">
      <c r="B162" s="266"/>
      <c r="C162" s="191" t="s">
        <v>64</v>
      </c>
      <c r="D162" s="156">
        <v>14</v>
      </c>
      <c r="E162" s="156">
        <v>12.2</v>
      </c>
      <c r="F162" s="156">
        <v>10.3</v>
      </c>
      <c r="G162" s="156">
        <v>9</v>
      </c>
      <c r="H162" s="156">
        <v>7.9</v>
      </c>
      <c r="I162" s="156">
        <v>1.9</v>
      </c>
      <c r="J162" s="156">
        <v>-2.6</v>
      </c>
      <c r="K162" s="156">
        <v>-5.3</v>
      </c>
      <c r="L162" s="156">
        <v>-5.1</v>
      </c>
      <c r="M162" s="156">
        <v>-5.5</v>
      </c>
      <c r="N162" s="156">
        <v>-6.4</v>
      </c>
      <c r="O162" s="156">
        <v>-7.4</v>
      </c>
      <c r="P162" s="156">
        <v>-8.3</v>
      </c>
      <c r="Q162" s="156">
        <v>-7.5</v>
      </c>
      <c r="R162" s="220"/>
    </row>
    <row r="163" spans="2:18" ht="15" customHeight="1">
      <c r="B163" s="266"/>
      <c r="C163" s="191" t="s">
        <v>65</v>
      </c>
      <c r="D163" s="156">
        <v>15.9</v>
      </c>
      <c r="E163" s="156">
        <v>12.8</v>
      </c>
      <c r="F163" s="156">
        <v>9.5</v>
      </c>
      <c r="G163" s="156">
        <v>6.4</v>
      </c>
      <c r="H163" s="156">
        <v>3.3</v>
      </c>
      <c r="I163" s="156">
        <v>-0.7</v>
      </c>
      <c r="J163" s="156">
        <v>-2.7</v>
      </c>
      <c r="K163" s="156">
        <v>-2.9</v>
      </c>
      <c r="L163" s="156">
        <v>-3.3</v>
      </c>
      <c r="M163" s="156">
        <v>-4.2</v>
      </c>
      <c r="N163" s="156">
        <v>-5</v>
      </c>
      <c r="O163" s="156">
        <v>-6.9</v>
      </c>
      <c r="P163" s="156">
        <v>-7.9</v>
      </c>
      <c r="Q163" s="156">
        <v>-7.6</v>
      </c>
      <c r="R163" s="220"/>
    </row>
    <row r="164" spans="2:18" ht="15" customHeight="1">
      <c r="B164" s="266"/>
      <c r="C164" s="191" t="s">
        <v>66</v>
      </c>
      <c r="D164" s="156">
        <v>15.4</v>
      </c>
      <c r="E164" s="156">
        <v>11.7</v>
      </c>
      <c r="F164" s="156">
        <v>8</v>
      </c>
      <c r="G164" s="156">
        <v>6</v>
      </c>
      <c r="H164" s="156">
        <v>3.2</v>
      </c>
      <c r="I164" s="156">
        <v>0.4</v>
      </c>
      <c r="J164" s="156">
        <v>-1.8</v>
      </c>
      <c r="K164" s="156">
        <v>-2.9</v>
      </c>
      <c r="L164" s="156">
        <v>-3.7</v>
      </c>
      <c r="M164" s="156">
        <v>-4.4</v>
      </c>
      <c r="N164" s="156">
        <v>-5.6</v>
      </c>
      <c r="O164" s="156">
        <v>-6.8</v>
      </c>
      <c r="P164" s="156">
        <v>-7.6</v>
      </c>
      <c r="Q164" s="156">
        <v>-8.1</v>
      </c>
      <c r="R164" s="220"/>
    </row>
    <row r="165" spans="2:18" ht="15" customHeight="1">
      <c r="B165" s="266"/>
      <c r="C165" s="191" t="s">
        <v>67</v>
      </c>
      <c r="D165" s="156">
        <v>8.7</v>
      </c>
      <c r="E165" s="156">
        <v>5.5</v>
      </c>
      <c r="F165" s="156">
        <v>3</v>
      </c>
      <c r="G165" s="156">
        <v>0.5</v>
      </c>
      <c r="H165" s="156">
        <v>-1.1</v>
      </c>
      <c r="I165" s="156">
        <v>-3</v>
      </c>
      <c r="J165" s="156">
        <v>-3.9</v>
      </c>
      <c r="K165" s="156">
        <v>-4.9</v>
      </c>
      <c r="L165" s="156">
        <v>-5.1</v>
      </c>
      <c r="M165" s="156">
        <v>-5.7</v>
      </c>
      <c r="N165" s="156">
        <v>-7.1</v>
      </c>
      <c r="O165" s="156">
        <v>-8.2</v>
      </c>
      <c r="P165" s="156">
        <v>-8.7</v>
      </c>
      <c r="Q165" s="156">
        <v>-9.1</v>
      </c>
      <c r="R165" s="220"/>
    </row>
    <row r="166" spans="2:18" ht="15" customHeight="1">
      <c r="B166" s="266"/>
      <c r="C166" s="191" t="s">
        <v>76</v>
      </c>
      <c r="D166" s="156">
        <v>3.4</v>
      </c>
      <c r="E166" s="156">
        <v>1.1</v>
      </c>
      <c r="F166" s="156">
        <v>-1.1</v>
      </c>
      <c r="G166" s="156">
        <v>-3</v>
      </c>
      <c r="H166" s="156">
        <v>-4.8</v>
      </c>
      <c r="I166" s="156">
        <v>-5.8</v>
      </c>
      <c r="J166" s="156">
        <v>-6</v>
      </c>
      <c r="K166" s="156">
        <v>-6.5</v>
      </c>
      <c r="L166" s="156">
        <v>-7.5</v>
      </c>
      <c r="M166" s="156">
        <v>-8.5</v>
      </c>
      <c r="N166" s="156">
        <v>-9.8</v>
      </c>
      <c r="O166" s="156">
        <v>-10.2</v>
      </c>
      <c r="P166" s="156">
        <v>-10.5</v>
      </c>
      <c r="Q166" s="156">
        <v>-10.8</v>
      </c>
      <c r="R166" s="220"/>
    </row>
    <row r="167" spans="2:18" ht="15" customHeight="1">
      <c r="B167" s="266"/>
      <c r="C167" s="191" t="s">
        <v>72</v>
      </c>
      <c r="D167" s="156">
        <v>-3.7</v>
      </c>
      <c r="E167" s="156">
        <v>-5.9</v>
      </c>
      <c r="F167" s="156">
        <v>-8.2</v>
      </c>
      <c r="G167" s="156">
        <v>-9</v>
      </c>
      <c r="H167" s="156">
        <v>-10.5</v>
      </c>
      <c r="I167" s="156">
        <v>-10.7</v>
      </c>
      <c r="J167" s="156">
        <v>-10.8</v>
      </c>
      <c r="K167" s="156">
        <v>-11.1</v>
      </c>
      <c r="L167" s="156">
        <v>-11.4</v>
      </c>
      <c r="M167" s="156">
        <v>-11.8</v>
      </c>
      <c r="N167" s="156">
        <v>-11.8</v>
      </c>
      <c r="O167" s="156">
        <v>-12</v>
      </c>
      <c r="P167" s="156">
        <v>-12.1</v>
      </c>
      <c r="Q167" s="156">
        <v>-12.3</v>
      </c>
      <c r="R167" s="220"/>
    </row>
    <row r="168" spans="2:18" ht="15" customHeight="1">
      <c r="B168" s="267"/>
      <c r="C168" s="191" t="s">
        <v>73</v>
      </c>
      <c r="D168" s="156">
        <v>-6.6</v>
      </c>
      <c r="E168" s="156">
        <v>-8.2</v>
      </c>
      <c r="F168" s="156">
        <v>-9.8</v>
      </c>
      <c r="G168" s="156">
        <v>-10.9</v>
      </c>
      <c r="H168" s="156">
        <v>-11.3</v>
      </c>
      <c r="I168" s="156">
        <v>-11.4</v>
      </c>
      <c r="J168" s="156">
        <v>-11.5</v>
      </c>
      <c r="K168" s="156">
        <v>-11.6</v>
      </c>
      <c r="L168" s="156">
        <v>-11.7</v>
      </c>
      <c r="M168" s="156">
        <v>-11.9</v>
      </c>
      <c r="N168" s="156">
        <v>-12.1</v>
      </c>
      <c r="O168" s="156">
        <v>-12.3</v>
      </c>
      <c r="P168" s="156">
        <v>-12.5</v>
      </c>
      <c r="Q168" s="156">
        <v>-12.7</v>
      </c>
      <c r="R168" s="220"/>
    </row>
    <row r="169" spans="3:18" s="63" customFormat="1" ht="15" customHeight="1" hidden="1">
      <c r="C169" s="221" t="s">
        <v>0</v>
      </c>
      <c r="D169" s="222">
        <f aca="true" t="shared" si="9" ref="D169:Q169">SUM(D156:D168)</f>
        <v>-0.8000000000000069</v>
      </c>
      <c r="E169" s="223">
        <f t="shared" si="9"/>
        <v>-16.099999999999994</v>
      </c>
      <c r="F169" s="224">
        <f>SUM(F156:F168)</f>
        <v>-29.7</v>
      </c>
      <c r="G169" s="224">
        <f>SUM(G156:G168)</f>
        <v>-38.30000000000001</v>
      </c>
      <c r="H169" s="224">
        <f t="shared" si="9"/>
        <v>-36.8</v>
      </c>
      <c r="I169" s="224">
        <f t="shared" si="9"/>
        <v>-59.800000000000004</v>
      </c>
      <c r="J169" s="224">
        <f t="shared" si="9"/>
        <v>-74.9</v>
      </c>
      <c r="K169" s="224">
        <f t="shared" si="9"/>
        <v>-83.19999999999999</v>
      </c>
      <c r="L169" s="224">
        <f t="shared" si="9"/>
        <v>-84.60000000000001</v>
      </c>
      <c r="M169" s="224">
        <f t="shared" si="9"/>
        <v>-81.40000000000002</v>
      </c>
      <c r="N169" s="224">
        <f t="shared" si="9"/>
        <v>-92.39999999999999</v>
      </c>
      <c r="O169" s="224"/>
      <c r="P169" s="224">
        <f t="shared" si="9"/>
        <v>-106</v>
      </c>
      <c r="Q169" s="224">
        <f t="shared" si="9"/>
        <v>-107</v>
      </c>
      <c r="R169" s="225"/>
    </row>
    <row r="170" spans="3:17" ht="15" customHeight="1">
      <c r="C170" s="226"/>
      <c r="D170" s="205"/>
      <c r="E170" s="205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</row>
    <row r="171" spans="3:18" ht="15" customHeight="1">
      <c r="C171" s="230" t="s">
        <v>125</v>
      </c>
      <c r="R171" s="219"/>
    </row>
    <row r="172" spans="2:18" ht="15" customHeight="1">
      <c r="B172" s="265" t="s">
        <v>240</v>
      </c>
      <c r="C172" s="191" t="s">
        <v>74</v>
      </c>
      <c r="D172" s="156">
        <v>-4.9</v>
      </c>
      <c r="E172" s="156">
        <v>-5.2</v>
      </c>
      <c r="F172" s="156">
        <v>-5.7</v>
      </c>
      <c r="G172" s="156">
        <v>-5.4</v>
      </c>
      <c r="H172" s="156">
        <v>-4.8</v>
      </c>
      <c r="I172" s="156">
        <v>-3.7</v>
      </c>
      <c r="J172" s="156">
        <v>-3.7</v>
      </c>
      <c r="K172" s="156">
        <v>-3.3</v>
      </c>
      <c r="L172" s="156">
        <v>-3.7</v>
      </c>
      <c r="M172" s="156">
        <v>-2.4</v>
      </c>
      <c r="N172" s="156">
        <v>-3.2</v>
      </c>
      <c r="O172" s="156">
        <v>-2.8</v>
      </c>
      <c r="P172" s="156">
        <v>-3.1</v>
      </c>
      <c r="Q172" s="156">
        <v>-2.9</v>
      </c>
      <c r="R172" s="220"/>
    </row>
    <row r="173" spans="2:18" ht="15" customHeight="1">
      <c r="B173" s="266"/>
      <c r="C173" s="191" t="s">
        <v>1</v>
      </c>
      <c r="D173" s="156">
        <v>-4.9</v>
      </c>
      <c r="E173" s="156">
        <v>-5.6</v>
      </c>
      <c r="F173" s="156">
        <v>-5.5</v>
      </c>
      <c r="G173" s="156">
        <v>-3.9</v>
      </c>
      <c r="H173" s="156">
        <v>-3.7</v>
      </c>
      <c r="I173" s="156">
        <v>-3.4</v>
      </c>
      <c r="J173" s="156">
        <v>-3.7</v>
      </c>
      <c r="K173" s="156">
        <v>-3.3</v>
      </c>
      <c r="L173" s="156">
        <v>-3.7</v>
      </c>
      <c r="M173" s="156">
        <v>-2.4</v>
      </c>
      <c r="N173" s="156">
        <v>-3.2</v>
      </c>
      <c r="O173" s="156">
        <v>-2.8</v>
      </c>
      <c r="P173" s="156">
        <v>-3.1</v>
      </c>
      <c r="Q173" s="156">
        <v>-3.1</v>
      </c>
      <c r="R173" s="220"/>
    </row>
    <row r="174" spans="2:18" ht="15" customHeight="1">
      <c r="B174" s="266"/>
      <c r="C174" s="191" t="s">
        <v>2</v>
      </c>
      <c r="D174" s="156">
        <v>-4.2</v>
      </c>
      <c r="E174" s="156">
        <v>-4.4</v>
      </c>
      <c r="F174" s="156">
        <v>-2.3</v>
      </c>
      <c r="G174" s="156">
        <v>-3.1</v>
      </c>
      <c r="H174" s="156">
        <v>-3.1</v>
      </c>
      <c r="I174" s="156">
        <v>-3.2</v>
      </c>
      <c r="J174" s="156">
        <v>-3.5</v>
      </c>
      <c r="K174" s="156">
        <v>-3.3</v>
      </c>
      <c r="L174" s="156">
        <v>-3.6</v>
      </c>
      <c r="M174" s="156">
        <v>-2.3</v>
      </c>
      <c r="N174" s="156">
        <v>-3.2</v>
      </c>
      <c r="O174" s="156">
        <v>-2.7</v>
      </c>
      <c r="P174" s="156">
        <v>-3</v>
      </c>
      <c r="Q174" s="156">
        <v>-3.4</v>
      </c>
      <c r="R174" s="220"/>
    </row>
    <row r="175" spans="2:18" ht="15" customHeight="1">
      <c r="B175" s="266"/>
      <c r="C175" s="191" t="s">
        <v>3</v>
      </c>
      <c r="D175" s="156">
        <v>1</v>
      </c>
      <c r="E175" s="156">
        <v>0.7</v>
      </c>
      <c r="F175" s="156">
        <v>-1.9</v>
      </c>
      <c r="G175" s="156">
        <v>-2.9</v>
      </c>
      <c r="H175" s="156">
        <v>-0.1</v>
      </c>
      <c r="I175" s="156">
        <v>-2.6</v>
      </c>
      <c r="J175" s="156">
        <v>-3</v>
      </c>
      <c r="K175" s="156">
        <v>-3.2</v>
      </c>
      <c r="L175" s="156">
        <v>-3.5</v>
      </c>
      <c r="M175" s="156">
        <v>-3.5</v>
      </c>
      <c r="N175" s="156">
        <v>-4.2</v>
      </c>
      <c r="O175" s="156">
        <v>-4.3</v>
      </c>
      <c r="P175" s="156">
        <v>-4</v>
      </c>
      <c r="Q175" s="156">
        <v>-3.8</v>
      </c>
      <c r="R175" s="220"/>
    </row>
    <row r="176" spans="2:18" ht="15" customHeight="1">
      <c r="B176" s="266"/>
      <c r="C176" s="191" t="s">
        <v>71</v>
      </c>
      <c r="D176" s="156">
        <v>-1.6</v>
      </c>
      <c r="E176" s="156">
        <v>-0.2</v>
      </c>
      <c r="F176" s="156">
        <v>0.6</v>
      </c>
      <c r="G176" s="156">
        <v>1.4</v>
      </c>
      <c r="H176" s="156">
        <v>2.3</v>
      </c>
      <c r="I176" s="156">
        <v>-0.7</v>
      </c>
      <c r="J176" s="156">
        <v>-1</v>
      </c>
      <c r="K176" s="156">
        <v>-3.4</v>
      </c>
      <c r="L176" s="156">
        <v>-3.6</v>
      </c>
      <c r="M176" s="156">
        <v>-3.5</v>
      </c>
      <c r="N176" s="156">
        <v>-4.2</v>
      </c>
      <c r="O176" s="156">
        <v>-4.8</v>
      </c>
      <c r="P176" s="156">
        <v>-4.5</v>
      </c>
      <c r="Q176" s="156">
        <v>-4.3</v>
      </c>
      <c r="R176" s="220"/>
    </row>
    <row r="177" spans="2:18" ht="15" customHeight="1">
      <c r="B177" s="266"/>
      <c r="C177" s="191" t="s">
        <v>75</v>
      </c>
      <c r="D177" s="156">
        <v>-0.6</v>
      </c>
      <c r="E177" s="156">
        <v>-0.3</v>
      </c>
      <c r="F177" s="156">
        <v>0.4</v>
      </c>
      <c r="G177" s="156">
        <v>1.1</v>
      </c>
      <c r="H177" s="156">
        <v>1.8</v>
      </c>
      <c r="I177" s="156">
        <v>1.3</v>
      </c>
      <c r="J177" s="156">
        <v>-1.7</v>
      </c>
      <c r="K177" s="156">
        <v>-3.8</v>
      </c>
      <c r="L177" s="156">
        <v>-3.5</v>
      </c>
      <c r="M177" s="156">
        <v>-3.5</v>
      </c>
      <c r="N177" s="156">
        <v>-4.2</v>
      </c>
      <c r="O177" s="156">
        <v>-4.6</v>
      </c>
      <c r="P177" s="156">
        <v>-4.9</v>
      </c>
      <c r="Q177" s="156">
        <v>-4.2</v>
      </c>
      <c r="R177" s="220"/>
    </row>
    <row r="178" spans="2:18" ht="15" customHeight="1">
      <c r="B178" s="266"/>
      <c r="C178" s="191" t="s">
        <v>64</v>
      </c>
      <c r="D178" s="156">
        <v>8.3</v>
      </c>
      <c r="E178" s="156">
        <v>7.5</v>
      </c>
      <c r="F178" s="156">
        <v>6.5</v>
      </c>
      <c r="G178" s="156">
        <v>5.8</v>
      </c>
      <c r="H178" s="156">
        <v>5.3</v>
      </c>
      <c r="I178" s="156">
        <v>1.5</v>
      </c>
      <c r="J178" s="156">
        <v>-1.2</v>
      </c>
      <c r="K178" s="156">
        <v>-3.2</v>
      </c>
      <c r="L178" s="156">
        <v>-3.1</v>
      </c>
      <c r="M178" s="156">
        <v>-3.3</v>
      </c>
      <c r="N178" s="156">
        <v>-4</v>
      </c>
      <c r="O178" s="156">
        <v>-4.5</v>
      </c>
      <c r="P178" s="156">
        <v>-4.7</v>
      </c>
      <c r="Q178" s="156">
        <v>-4</v>
      </c>
      <c r="R178" s="220"/>
    </row>
    <row r="179" spans="2:18" ht="15" customHeight="1">
      <c r="B179" s="266"/>
      <c r="C179" s="191" t="s">
        <v>65</v>
      </c>
      <c r="D179" s="156">
        <v>10.4</v>
      </c>
      <c r="E179" s="156">
        <v>8.5</v>
      </c>
      <c r="F179" s="156">
        <v>6.5</v>
      </c>
      <c r="G179" s="156">
        <v>4.6</v>
      </c>
      <c r="H179" s="156">
        <v>2.6</v>
      </c>
      <c r="I179" s="156">
        <v>-0.4</v>
      </c>
      <c r="J179" s="156">
        <v>-1.6</v>
      </c>
      <c r="K179" s="156">
        <v>-1.7</v>
      </c>
      <c r="L179" s="156">
        <v>-1.9</v>
      </c>
      <c r="M179" s="156">
        <v>-2.5</v>
      </c>
      <c r="N179" s="156">
        <v>-3.1</v>
      </c>
      <c r="O179" s="156">
        <v>-3.9</v>
      </c>
      <c r="P179" s="156">
        <v>-4.2</v>
      </c>
      <c r="Q179" s="156">
        <v>-4.1</v>
      </c>
      <c r="R179" s="220"/>
    </row>
    <row r="180" spans="2:18" ht="15" customHeight="1">
      <c r="B180" s="266"/>
      <c r="C180" s="191" t="s">
        <v>66</v>
      </c>
      <c r="D180" s="156">
        <v>10.4</v>
      </c>
      <c r="E180" s="156">
        <v>8</v>
      </c>
      <c r="F180" s="156">
        <v>5.6</v>
      </c>
      <c r="G180" s="156">
        <v>4.4</v>
      </c>
      <c r="H180" s="156">
        <v>2.6</v>
      </c>
      <c r="I180" s="156">
        <v>0.7</v>
      </c>
      <c r="J180" s="156">
        <v>-0.7</v>
      </c>
      <c r="K180" s="156">
        <v>-1.4</v>
      </c>
      <c r="L180" s="156">
        <v>-1.9</v>
      </c>
      <c r="M180" s="156">
        <v>-2.5</v>
      </c>
      <c r="N180" s="156">
        <v>-3.1</v>
      </c>
      <c r="O180" s="156">
        <v>-3.4</v>
      </c>
      <c r="P180" s="156">
        <v>-3.8</v>
      </c>
      <c r="Q180" s="156">
        <v>-4.3</v>
      </c>
      <c r="R180" s="220"/>
    </row>
    <row r="181" spans="2:18" ht="15" customHeight="1">
      <c r="B181" s="266"/>
      <c r="C181" s="191" t="s">
        <v>67</v>
      </c>
      <c r="D181" s="156">
        <v>7.1</v>
      </c>
      <c r="E181" s="156">
        <v>4.9</v>
      </c>
      <c r="F181" s="156">
        <v>3.2</v>
      </c>
      <c r="G181" s="156">
        <v>1.6</v>
      </c>
      <c r="H181" s="156">
        <v>0.4</v>
      </c>
      <c r="I181" s="156">
        <v>-1.1</v>
      </c>
      <c r="J181" s="156">
        <v>-1.7</v>
      </c>
      <c r="K181" s="156">
        <v>-2.7</v>
      </c>
      <c r="L181" s="156">
        <v>-2.9</v>
      </c>
      <c r="M181" s="156">
        <v>-3.5</v>
      </c>
      <c r="N181" s="156">
        <v>-3.8</v>
      </c>
      <c r="O181" s="156">
        <v>-3.9</v>
      </c>
      <c r="P181" s="156">
        <v>-4.6</v>
      </c>
      <c r="Q181" s="156">
        <v>-5.2</v>
      </c>
      <c r="R181" s="220"/>
    </row>
    <row r="182" spans="2:18" ht="15" customHeight="1">
      <c r="B182" s="266"/>
      <c r="C182" s="191" t="s">
        <v>76</v>
      </c>
      <c r="D182" s="156">
        <v>3.2</v>
      </c>
      <c r="E182" s="156">
        <v>1.6</v>
      </c>
      <c r="F182" s="156">
        <v>0.1</v>
      </c>
      <c r="G182" s="156">
        <v>-1.3</v>
      </c>
      <c r="H182" s="156">
        <v>-2.5</v>
      </c>
      <c r="I182" s="156">
        <v>-3.4</v>
      </c>
      <c r="J182" s="156">
        <v>-3.8</v>
      </c>
      <c r="K182" s="156">
        <v>-4.5</v>
      </c>
      <c r="L182" s="156">
        <v>-4.4</v>
      </c>
      <c r="M182" s="156">
        <v>-4.7</v>
      </c>
      <c r="N182" s="156">
        <v>-4.8</v>
      </c>
      <c r="O182" s="156">
        <v>-5.9</v>
      </c>
      <c r="P182" s="156">
        <v>-6.8</v>
      </c>
      <c r="Q182" s="156">
        <v>-7.5</v>
      </c>
      <c r="R182" s="220"/>
    </row>
    <row r="183" spans="2:18" ht="15" customHeight="1">
      <c r="B183" s="266"/>
      <c r="C183" s="191" t="s">
        <v>72</v>
      </c>
      <c r="D183" s="156">
        <v>0.8</v>
      </c>
      <c r="E183" s="156">
        <v>-0.7</v>
      </c>
      <c r="F183" s="156">
        <v>-2.3</v>
      </c>
      <c r="G183" s="156">
        <v>-2.8</v>
      </c>
      <c r="H183" s="156">
        <v>-3.8</v>
      </c>
      <c r="I183" s="156">
        <v>-4.2</v>
      </c>
      <c r="J183" s="156">
        <v>-4.5</v>
      </c>
      <c r="K183" s="156">
        <v>-5.1</v>
      </c>
      <c r="L183" s="156">
        <v>-4.8</v>
      </c>
      <c r="M183" s="156">
        <v>-5</v>
      </c>
      <c r="N183" s="156">
        <v>-7</v>
      </c>
      <c r="O183" s="156">
        <v>-8.3</v>
      </c>
      <c r="P183" s="156">
        <v>-9.2</v>
      </c>
      <c r="Q183" s="156">
        <v>-9.9</v>
      </c>
      <c r="R183" s="220"/>
    </row>
    <row r="184" spans="2:18" ht="15" customHeight="1">
      <c r="B184" s="267"/>
      <c r="C184" s="191" t="s">
        <v>73</v>
      </c>
      <c r="D184" s="156">
        <v>-10.6</v>
      </c>
      <c r="E184" s="156">
        <v>-11.7</v>
      </c>
      <c r="F184" s="156">
        <v>-12.7</v>
      </c>
      <c r="G184" s="156">
        <v>-13.5</v>
      </c>
      <c r="H184" s="156">
        <v>-13.8</v>
      </c>
      <c r="I184" s="156">
        <v>-13.9</v>
      </c>
      <c r="J184" s="156">
        <v>-13.9</v>
      </c>
      <c r="K184" s="156">
        <v>-14.1</v>
      </c>
      <c r="L184" s="156">
        <v>-14.2</v>
      </c>
      <c r="M184" s="156">
        <v>-14.4</v>
      </c>
      <c r="N184" s="156">
        <v>-14.7</v>
      </c>
      <c r="O184" s="156">
        <v>-14.9</v>
      </c>
      <c r="P184" s="156">
        <v>-15.1</v>
      </c>
      <c r="Q184" s="156">
        <v>-15.2</v>
      </c>
      <c r="R184" s="220"/>
    </row>
    <row r="185" spans="3:18" s="63" customFormat="1" ht="15" customHeight="1" hidden="1">
      <c r="C185" s="221" t="s">
        <v>0</v>
      </c>
      <c r="D185" s="222">
        <f aca="true" t="shared" si="10" ref="D185:R185">SUM(D172:D184)</f>
        <v>14.4</v>
      </c>
      <c r="E185" s="223">
        <f t="shared" si="10"/>
        <v>3.0999999999999996</v>
      </c>
      <c r="F185" s="224">
        <f>SUM(F172:F184)</f>
        <v>-7.5</v>
      </c>
      <c r="G185" s="224">
        <f>SUM(G172:G184)</f>
        <v>-14</v>
      </c>
      <c r="H185" s="224">
        <f t="shared" si="10"/>
        <v>-16.8</v>
      </c>
      <c r="I185" s="224">
        <f t="shared" si="10"/>
        <v>-33.1</v>
      </c>
      <c r="J185" s="224">
        <f t="shared" si="10"/>
        <v>-44</v>
      </c>
      <c r="K185" s="224">
        <f t="shared" si="10"/>
        <v>-53</v>
      </c>
      <c r="L185" s="224">
        <f t="shared" si="10"/>
        <v>-54.8</v>
      </c>
      <c r="M185" s="224">
        <f t="shared" si="10"/>
        <v>-53.5</v>
      </c>
      <c r="N185" s="224">
        <f t="shared" si="10"/>
        <v>-62.69999999999999</v>
      </c>
      <c r="O185" s="224"/>
      <c r="P185" s="224">
        <f t="shared" si="10"/>
        <v>-70.99999999999999</v>
      </c>
      <c r="Q185" s="224">
        <f t="shared" si="10"/>
        <v>-71.89999999999999</v>
      </c>
      <c r="R185" s="225">
        <f t="shared" si="10"/>
        <v>0</v>
      </c>
    </row>
    <row r="186" spans="3:17" ht="15" customHeight="1">
      <c r="C186" s="226"/>
      <c r="D186" s="205"/>
      <c r="E186" s="205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</row>
  </sheetData>
  <sheetProtection formatCells="0" formatColumns="0" formatRows="0" insertColumns="0" insertRows="0"/>
  <mergeCells count="12">
    <mergeCell ref="B172:B184"/>
    <mergeCell ref="D7:R7"/>
    <mergeCell ref="B10:B22"/>
    <mergeCell ref="B26:B38"/>
    <mergeCell ref="B42:B54"/>
    <mergeCell ref="B58:B70"/>
    <mergeCell ref="B74:B86"/>
    <mergeCell ref="B92:B104"/>
    <mergeCell ref="B108:B120"/>
    <mergeCell ref="B124:B136"/>
    <mergeCell ref="B140:B152"/>
    <mergeCell ref="B156:B168"/>
  </mergeCells>
  <dataValidations count="1">
    <dataValidation type="custom" allowBlank="1" showErrorMessage="1" errorTitle="Data entry error:" error="Please enter a numeric value or leave blank!" sqref="D89 D140:Q152 D58:Q70 D92:Q104 D10:Q22 D26:Q38 D42:Q54 D74:Q86 D156:Q168 D124:Q136 D108:Q120 D172:Q184">
      <formula1>OR(ISNUMBER(D89),ISBLANK(D89))</formula1>
    </dataValidation>
  </dataValidations>
  <printOptions/>
  <pageMargins left="0.7" right="0.7" top="0.75" bottom="0.75" header="0.3" footer="0.3"/>
  <pageSetup fitToHeight="2" horizontalDpi="600" verticalDpi="600" orientation="portrait" scale="38" r:id="rId1"/>
  <headerFooter>
    <oddFooter>&amp;LPrinted: &amp;D&amp;R&amp;P</oddFooter>
  </headerFooter>
  <rowBreaks count="1" manualBreakCount="1">
    <brk id="106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86"/>
  <sheetViews>
    <sheetView showGridLines="0" zoomScale="80" zoomScaleNormal="80" zoomScaleSheetLayoutView="80" zoomScalePageLayoutView="0" workbookViewId="0" topLeftCell="A1">
      <pane xSplit="3" ySplit="8" topLeftCell="D9" activePane="bottomRight" state="frozen"/>
      <selection pane="topLeft" activeCell="U12" sqref="U12"/>
      <selection pane="topRight" activeCell="U12" sqref="U12"/>
      <selection pane="bottomLeft" activeCell="U12" sqref="U12"/>
      <selection pane="bottomRight" activeCell="D9" sqref="D9"/>
    </sheetView>
  </sheetViews>
  <sheetFormatPr defaultColWidth="9.140625" defaultRowHeight="15" customHeight="1"/>
  <cols>
    <col min="1" max="1" width="1.57421875" style="120" customWidth="1"/>
    <col min="2" max="2" width="4.28125" style="120" customWidth="1"/>
    <col min="3" max="3" width="13.00390625" style="120" customWidth="1"/>
    <col min="4" max="5" width="11.57421875" style="200" customWidth="1"/>
    <col min="6" max="17" width="11.57421875" style="201" customWidth="1"/>
    <col min="18" max="18" width="14.140625" style="200" hidden="1" customWidth="1"/>
    <col min="19" max="19" width="1.7109375" style="120" customWidth="1"/>
    <col min="20" max="16384" width="9.140625" style="120" customWidth="1"/>
  </cols>
  <sheetData>
    <row r="1" spans="1:18" ht="15.75" customHeight="1">
      <c r="A1" s="4" t="str">
        <f>TemplateName</f>
        <v>CCAR 2014 Market Shocks: Severely Adverse Scenario</v>
      </c>
      <c r="B1" s="4"/>
      <c r="H1" s="202"/>
      <c r="P1" s="120"/>
      <c r="Q1" s="120"/>
      <c r="R1" s="120"/>
    </row>
    <row r="2" spans="1:18" ht="15.75" customHeight="1">
      <c r="A2" s="120" t="s">
        <v>236</v>
      </c>
      <c r="B2" s="11"/>
      <c r="C2" s="198"/>
      <c r="D2" s="203"/>
      <c r="E2" s="203"/>
      <c r="F2" s="204"/>
      <c r="G2" s="204"/>
      <c r="H2" s="204"/>
      <c r="I2" s="204"/>
      <c r="K2" s="204"/>
      <c r="L2" s="204"/>
      <c r="M2" s="204"/>
      <c r="N2" s="204"/>
      <c r="O2" s="204"/>
      <c r="P2" s="120"/>
      <c r="Q2" s="120"/>
      <c r="R2" s="120"/>
    </row>
    <row r="3" spans="2:18" ht="15" customHeight="1">
      <c r="B3" s="8"/>
      <c r="C3" s="69"/>
      <c r="D3" s="205"/>
      <c r="E3" s="205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120"/>
      <c r="R3" s="120"/>
    </row>
    <row r="4" spans="10:18" ht="15" customHeight="1">
      <c r="J4" s="207"/>
      <c r="K4" s="208"/>
      <c r="L4" s="209"/>
      <c r="Q4" s="120"/>
      <c r="R4" s="120"/>
    </row>
    <row r="5" spans="2:18" ht="21" customHeight="1">
      <c r="B5" s="192" t="s">
        <v>249</v>
      </c>
      <c r="C5" s="210"/>
      <c r="D5" s="211"/>
      <c r="E5" s="211"/>
      <c r="F5" s="212"/>
      <c r="G5" s="212"/>
      <c r="H5" s="212"/>
      <c r="L5" s="213"/>
      <c r="P5" s="214"/>
      <c r="Q5" s="120"/>
      <c r="R5" s="120"/>
    </row>
    <row r="6" spans="3:17" ht="15" customHeight="1">
      <c r="C6" s="69"/>
      <c r="D6" s="205"/>
      <c r="E6" s="205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</row>
    <row r="7" spans="4:19" ht="15" customHeight="1">
      <c r="D7" s="268" t="s">
        <v>234</v>
      </c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70"/>
      <c r="S7" s="193"/>
    </row>
    <row r="8" spans="2:18" s="1" customFormat="1" ht="15" customHeight="1">
      <c r="B8" s="13"/>
      <c r="C8" s="13"/>
      <c r="D8" s="215" t="s">
        <v>74</v>
      </c>
      <c r="E8" s="215" t="s">
        <v>1</v>
      </c>
      <c r="F8" s="216" t="s">
        <v>2</v>
      </c>
      <c r="G8" s="216" t="s">
        <v>3</v>
      </c>
      <c r="H8" s="216" t="s">
        <v>71</v>
      </c>
      <c r="I8" s="216" t="s">
        <v>75</v>
      </c>
      <c r="J8" s="216" t="s">
        <v>64</v>
      </c>
      <c r="K8" s="216" t="s">
        <v>65</v>
      </c>
      <c r="L8" s="216" t="s">
        <v>66</v>
      </c>
      <c r="M8" s="216" t="s">
        <v>67</v>
      </c>
      <c r="N8" s="216" t="s">
        <v>76</v>
      </c>
      <c r="O8" s="216" t="s">
        <v>72</v>
      </c>
      <c r="P8" s="216" t="s">
        <v>238</v>
      </c>
      <c r="Q8" s="216" t="s">
        <v>73</v>
      </c>
      <c r="R8" s="217"/>
    </row>
    <row r="9" spans="3:18" ht="15.75" customHeight="1">
      <c r="C9" s="218" t="s">
        <v>239</v>
      </c>
      <c r="R9" s="219"/>
    </row>
    <row r="10" spans="2:18" ht="15" customHeight="1">
      <c r="B10" s="265" t="s">
        <v>240</v>
      </c>
      <c r="C10" s="191" t="s">
        <v>74</v>
      </c>
      <c r="D10" s="156">
        <v>4.3</v>
      </c>
      <c r="E10" s="156">
        <v>5.1</v>
      </c>
      <c r="F10" s="156">
        <v>6.8</v>
      </c>
      <c r="G10" s="156">
        <v>7.7</v>
      </c>
      <c r="H10" s="156">
        <v>8.5</v>
      </c>
      <c r="I10" s="156">
        <v>12.8</v>
      </c>
      <c r="J10" s="156">
        <v>18.7</v>
      </c>
      <c r="K10" s="156">
        <v>21.3</v>
      </c>
      <c r="L10" s="156">
        <v>21.3</v>
      </c>
      <c r="M10" s="156">
        <v>29.8</v>
      </c>
      <c r="N10" s="156">
        <v>29.8</v>
      </c>
      <c r="O10" s="156">
        <v>38.3</v>
      </c>
      <c r="P10" s="156">
        <v>38.3</v>
      </c>
      <c r="Q10" s="156">
        <v>42.5</v>
      </c>
      <c r="R10" s="220"/>
    </row>
    <row r="11" spans="2:18" ht="15" customHeight="1">
      <c r="B11" s="266"/>
      <c r="C11" s="191" t="s">
        <v>1</v>
      </c>
      <c r="D11" s="156">
        <v>8.5</v>
      </c>
      <c r="E11" s="156">
        <v>8.5</v>
      </c>
      <c r="F11" s="156">
        <v>8.5</v>
      </c>
      <c r="G11" s="156">
        <v>10.2</v>
      </c>
      <c r="H11" s="156">
        <v>12.8</v>
      </c>
      <c r="I11" s="156">
        <v>15.3</v>
      </c>
      <c r="J11" s="156">
        <v>18.7</v>
      </c>
      <c r="K11" s="156">
        <v>21.3</v>
      </c>
      <c r="L11" s="156">
        <v>21.3</v>
      </c>
      <c r="M11" s="156">
        <v>29.8</v>
      </c>
      <c r="N11" s="156">
        <v>29.8</v>
      </c>
      <c r="O11" s="156">
        <v>38.3</v>
      </c>
      <c r="P11" s="156">
        <v>38.3</v>
      </c>
      <c r="Q11" s="156">
        <v>40.8</v>
      </c>
      <c r="R11" s="220"/>
    </row>
    <row r="12" spans="2:18" ht="15" customHeight="1">
      <c r="B12" s="266"/>
      <c r="C12" s="191" t="s">
        <v>2</v>
      </c>
      <c r="D12" s="156">
        <v>10.2</v>
      </c>
      <c r="E12" s="156">
        <v>10.2</v>
      </c>
      <c r="F12" s="156">
        <v>10.2</v>
      </c>
      <c r="G12" s="156">
        <v>10.2</v>
      </c>
      <c r="H12" s="156">
        <v>12.8</v>
      </c>
      <c r="I12" s="156">
        <v>17</v>
      </c>
      <c r="J12" s="156">
        <v>18.7</v>
      </c>
      <c r="K12" s="156">
        <v>21.3</v>
      </c>
      <c r="L12" s="156">
        <v>21.3</v>
      </c>
      <c r="M12" s="156">
        <v>29.8</v>
      </c>
      <c r="N12" s="156">
        <v>29.8</v>
      </c>
      <c r="O12" s="156">
        <v>38.3</v>
      </c>
      <c r="P12" s="156">
        <v>38.3</v>
      </c>
      <c r="Q12" s="156">
        <v>38.3</v>
      </c>
      <c r="R12" s="220"/>
    </row>
    <row r="13" spans="2:18" ht="15" customHeight="1">
      <c r="B13" s="266"/>
      <c r="C13" s="191" t="s">
        <v>3</v>
      </c>
      <c r="D13" s="156">
        <v>12.8</v>
      </c>
      <c r="E13" s="156">
        <v>8.5</v>
      </c>
      <c r="F13" s="156">
        <v>8.5</v>
      </c>
      <c r="G13" s="156">
        <v>8.5</v>
      </c>
      <c r="H13" s="156">
        <v>25.5</v>
      </c>
      <c r="I13" s="156">
        <v>22.1</v>
      </c>
      <c r="J13" s="156">
        <v>21.3</v>
      </c>
      <c r="K13" s="156">
        <v>21.3</v>
      </c>
      <c r="L13" s="156">
        <v>21.3</v>
      </c>
      <c r="M13" s="156">
        <v>21.3</v>
      </c>
      <c r="N13" s="156">
        <v>21.3</v>
      </c>
      <c r="O13" s="156">
        <v>25.5</v>
      </c>
      <c r="P13" s="156">
        <v>29.8</v>
      </c>
      <c r="Q13" s="156">
        <v>34</v>
      </c>
      <c r="R13" s="220"/>
    </row>
    <row r="14" spans="2:18" ht="15" customHeight="1">
      <c r="B14" s="266"/>
      <c r="C14" s="191" t="s">
        <v>71</v>
      </c>
      <c r="D14" s="156">
        <v>15.3</v>
      </c>
      <c r="E14" s="156">
        <v>23.8</v>
      </c>
      <c r="F14" s="156">
        <v>29.8</v>
      </c>
      <c r="G14" s="156">
        <v>35.7</v>
      </c>
      <c r="H14" s="156">
        <v>42.5</v>
      </c>
      <c r="I14" s="156">
        <v>39.1</v>
      </c>
      <c r="J14" s="156">
        <v>35.7</v>
      </c>
      <c r="K14" s="156">
        <v>21.3</v>
      </c>
      <c r="L14" s="156">
        <v>21.3</v>
      </c>
      <c r="M14" s="156">
        <v>21.3</v>
      </c>
      <c r="N14" s="156">
        <v>21.3</v>
      </c>
      <c r="O14" s="156">
        <v>21.3</v>
      </c>
      <c r="P14" s="156">
        <v>25.5</v>
      </c>
      <c r="Q14" s="156">
        <v>29.8</v>
      </c>
      <c r="R14" s="220"/>
    </row>
    <row r="15" spans="2:18" ht="15" customHeight="1">
      <c r="B15" s="266"/>
      <c r="C15" s="191" t="s">
        <v>75</v>
      </c>
      <c r="D15" s="156">
        <v>38.3</v>
      </c>
      <c r="E15" s="156">
        <v>42.5</v>
      </c>
      <c r="F15" s="156">
        <v>51</v>
      </c>
      <c r="G15" s="156">
        <v>59.5</v>
      </c>
      <c r="H15" s="156">
        <v>68</v>
      </c>
      <c r="I15" s="156">
        <v>55.3</v>
      </c>
      <c r="J15" s="156">
        <v>34.9</v>
      </c>
      <c r="K15" s="156">
        <v>21.3</v>
      </c>
      <c r="L15" s="156">
        <v>21.3</v>
      </c>
      <c r="M15" s="156">
        <v>21.3</v>
      </c>
      <c r="N15" s="156">
        <v>21.3</v>
      </c>
      <c r="O15" s="156">
        <v>21.3</v>
      </c>
      <c r="P15" s="156">
        <v>21.3</v>
      </c>
      <c r="Q15" s="156">
        <v>29.8</v>
      </c>
      <c r="R15" s="220"/>
    </row>
    <row r="16" spans="2:18" ht="15" customHeight="1">
      <c r="B16" s="266"/>
      <c r="C16" s="191" t="s">
        <v>64</v>
      </c>
      <c r="D16" s="156">
        <v>85</v>
      </c>
      <c r="E16" s="156">
        <v>80.8</v>
      </c>
      <c r="F16" s="156">
        <v>76.5</v>
      </c>
      <c r="G16" s="156">
        <v>74</v>
      </c>
      <c r="H16" s="156">
        <v>72.3</v>
      </c>
      <c r="I16" s="156">
        <v>51</v>
      </c>
      <c r="J16" s="156">
        <v>34</v>
      </c>
      <c r="K16" s="156">
        <v>21.3</v>
      </c>
      <c r="L16" s="156">
        <v>21.3</v>
      </c>
      <c r="M16" s="156">
        <v>21.3</v>
      </c>
      <c r="N16" s="156">
        <v>21.3</v>
      </c>
      <c r="O16" s="156">
        <v>21.3</v>
      </c>
      <c r="P16" s="156">
        <v>21.3</v>
      </c>
      <c r="Q16" s="156">
        <v>29.8</v>
      </c>
      <c r="R16" s="220"/>
    </row>
    <row r="17" spans="2:18" ht="15" customHeight="1">
      <c r="B17" s="266"/>
      <c r="C17" s="191" t="s">
        <v>65</v>
      </c>
      <c r="D17" s="156">
        <v>114.8</v>
      </c>
      <c r="E17" s="156">
        <v>102</v>
      </c>
      <c r="F17" s="156">
        <v>89.3</v>
      </c>
      <c r="G17" s="156">
        <v>76.5</v>
      </c>
      <c r="H17" s="156">
        <v>63.8</v>
      </c>
      <c r="I17" s="156">
        <v>46.8</v>
      </c>
      <c r="J17" s="156">
        <v>33.2</v>
      </c>
      <c r="K17" s="156">
        <v>30.6</v>
      </c>
      <c r="L17" s="156">
        <v>29.8</v>
      </c>
      <c r="M17" s="156">
        <v>29.8</v>
      </c>
      <c r="N17" s="156">
        <v>29.8</v>
      </c>
      <c r="O17" s="156">
        <v>25.5</v>
      </c>
      <c r="P17" s="156">
        <v>25.5</v>
      </c>
      <c r="Q17" s="156">
        <v>29.8</v>
      </c>
      <c r="R17" s="220"/>
    </row>
    <row r="18" spans="2:18" ht="15" customHeight="1">
      <c r="B18" s="266"/>
      <c r="C18" s="191" t="s">
        <v>66</v>
      </c>
      <c r="D18" s="156">
        <v>110.5</v>
      </c>
      <c r="E18" s="156">
        <v>93.5</v>
      </c>
      <c r="F18" s="156">
        <v>76.5</v>
      </c>
      <c r="G18" s="156">
        <v>68</v>
      </c>
      <c r="H18" s="156">
        <v>55.3</v>
      </c>
      <c r="I18" s="156">
        <v>42.5</v>
      </c>
      <c r="J18" s="156">
        <v>32.3</v>
      </c>
      <c r="K18" s="156">
        <v>29.8</v>
      </c>
      <c r="L18" s="156">
        <v>29.8</v>
      </c>
      <c r="M18" s="156">
        <v>29.8</v>
      </c>
      <c r="N18" s="156">
        <v>29.8</v>
      </c>
      <c r="O18" s="156">
        <v>29.8</v>
      </c>
      <c r="P18" s="156">
        <v>29.8</v>
      </c>
      <c r="Q18" s="156">
        <v>29.8</v>
      </c>
      <c r="R18" s="220"/>
    </row>
    <row r="19" spans="2:18" ht="15" customHeight="1">
      <c r="B19" s="266"/>
      <c r="C19" s="191" t="s">
        <v>67</v>
      </c>
      <c r="D19" s="156">
        <v>93.5</v>
      </c>
      <c r="E19" s="156">
        <v>76.5</v>
      </c>
      <c r="F19" s="156">
        <v>63.8</v>
      </c>
      <c r="G19" s="156">
        <v>51</v>
      </c>
      <c r="H19" s="156">
        <v>42.5</v>
      </c>
      <c r="I19" s="156">
        <v>34</v>
      </c>
      <c r="J19" s="156">
        <v>31.5</v>
      </c>
      <c r="K19" s="156">
        <v>29.8</v>
      </c>
      <c r="L19" s="156">
        <v>29.8</v>
      </c>
      <c r="M19" s="156">
        <v>29.8</v>
      </c>
      <c r="N19" s="156">
        <v>29.8</v>
      </c>
      <c r="O19" s="156">
        <v>29.8</v>
      </c>
      <c r="P19" s="156">
        <v>29.8</v>
      </c>
      <c r="Q19" s="156">
        <v>29.8</v>
      </c>
      <c r="R19" s="220"/>
    </row>
    <row r="20" spans="2:18" ht="15" customHeight="1">
      <c r="B20" s="266"/>
      <c r="C20" s="191" t="s">
        <v>76</v>
      </c>
      <c r="D20" s="156">
        <v>80.8</v>
      </c>
      <c r="E20" s="156">
        <v>68</v>
      </c>
      <c r="F20" s="156">
        <v>55.3</v>
      </c>
      <c r="G20" s="156">
        <v>44.2</v>
      </c>
      <c r="H20" s="156">
        <v>34</v>
      </c>
      <c r="I20" s="156">
        <v>29.8</v>
      </c>
      <c r="J20" s="156">
        <v>29.8</v>
      </c>
      <c r="K20" s="156">
        <v>29.8</v>
      </c>
      <c r="L20" s="156">
        <v>29.8</v>
      </c>
      <c r="M20" s="156">
        <v>29.8</v>
      </c>
      <c r="N20" s="156">
        <v>29.8</v>
      </c>
      <c r="O20" s="156">
        <v>29.8</v>
      </c>
      <c r="P20" s="156">
        <v>29.8</v>
      </c>
      <c r="Q20" s="156">
        <v>29.8</v>
      </c>
      <c r="R20" s="220"/>
    </row>
    <row r="21" spans="2:18" ht="15" customHeight="1">
      <c r="B21" s="266"/>
      <c r="C21" s="191" t="s">
        <v>72</v>
      </c>
      <c r="D21" s="156">
        <v>68</v>
      </c>
      <c r="E21" s="156">
        <v>55.3</v>
      </c>
      <c r="F21" s="156">
        <v>42.5</v>
      </c>
      <c r="G21" s="156">
        <v>38.3</v>
      </c>
      <c r="H21" s="156">
        <v>29.8</v>
      </c>
      <c r="I21" s="156">
        <v>29.8</v>
      </c>
      <c r="J21" s="156">
        <v>29.8</v>
      </c>
      <c r="K21" s="156">
        <v>29.8</v>
      </c>
      <c r="L21" s="156">
        <v>29.8</v>
      </c>
      <c r="M21" s="156">
        <v>29.8</v>
      </c>
      <c r="N21" s="156">
        <v>29.8</v>
      </c>
      <c r="O21" s="156">
        <v>29.8</v>
      </c>
      <c r="P21" s="156">
        <v>29.8</v>
      </c>
      <c r="Q21" s="156">
        <v>29.8</v>
      </c>
      <c r="R21" s="220"/>
    </row>
    <row r="22" spans="2:18" ht="15" customHeight="1">
      <c r="B22" s="267"/>
      <c r="C22" s="191" t="s">
        <v>73</v>
      </c>
      <c r="D22" s="156">
        <v>55.3</v>
      </c>
      <c r="E22" s="156">
        <v>46.8</v>
      </c>
      <c r="F22" s="156">
        <v>38.3</v>
      </c>
      <c r="G22" s="156">
        <v>32.3</v>
      </c>
      <c r="H22" s="156">
        <v>29.8</v>
      </c>
      <c r="I22" s="156">
        <v>29.8</v>
      </c>
      <c r="J22" s="156">
        <v>29.8</v>
      </c>
      <c r="K22" s="156">
        <v>29.8</v>
      </c>
      <c r="L22" s="156">
        <v>29.8</v>
      </c>
      <c r="M22" s="156">
        <v>29.8</v>
      </c>
      <c r="N22" s="156">
        <v>29.8</v>
      </c>
      <c r="O22" s="156">
        <v>29.8</v>
      </c>
      <c r="P22" s="156">
        <v>29.8</v>
      </c>
      <c r="Q22" s="156">
        <v>29.8</v>
      </c>
      <c r="R22" s="220"/>
    </row>
    <row r="23" spans="3:18" s="63" customFormat="1" ht="15" customHeight="1" hidden="1">
      <c r="C23" s="221" t="s">
        <v>0</v>
      </c>
      <c r="D23" s="222">
        <f aca="true" t="shared" si="0" ref="D23:Q23">SUM(D10:D22)</f>
        <v>697.3</v>
      </c>
      <c r="E23" s="223">
        <f t="shared" si="0"/>
        <v>621.4999999999999</v>
      </c>
      <c r="F23" s="224">
        <f t="shared" si="0"/>
        <v>557</v>
      </c>
      <c r="G23" s="224">
        <f t="shared" si="0"/>
        <v>516.1</v>
      </c>
      <c r="H23" s="224">
        <f t="shared" si="0"/>
        <v>497.6</v>
      </c>
      <c r="I23" s="224">
        <f t="shared" si="0"/>
        <v>425.30000000000007</v>
      </c>
      <c r="J23" s="224">
        <f t="shared" si="0"/>
        <v>368.40000000000003</v>
      </c>
      <c r="K23" s="224">
        <f t="shared" si="0"/>
        <v>328.70000000000005</v>
      </c>
      <c r="L23" s="224">
        <f t="shared" si="0"/>
        <v>327.90000000000003</v>
      </c>
      <c r="M23" s="224">
        <f t="shared" si="0"/>
        <v>353.4000000000001</v>
      </c>
      <c r="N23" s="224">
        <f t="shared" si="0"/>
        <v>353.4000000000001</v>
      </c>
      <c r="O23" s="224"/>
      <c r="P23" s="224">
        <f t="shared" si="0"/>
        <v>387.30000000000007</v>
      </c>
      <c r="Q23" s="224">
        <f t="shared" si="0"/>
        <v>423.80000000000007</v>
      </c>
      <c r="R23" s="225"/>
    </row>
    <row r="24" spans="3:17" ht="15" customHeight="1">
      <c r="C24" s="69"/>
      <c r="D24" s="205"/>
      <c r="E24" s="205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</row>
    <row r="25" spans="3:18" ht="15.75" customHeight="1">
      <c r="C25" s="218" t="s">
        <v>241</v>
      </c>
      <c r="R25" s="219"/>
    </row>
    <row r="26" spans="2:18" ht="15" customHeight="1">
      <c r="B26" s="265" t="s">
        <v>240</v>
      </c>
      <c r="C26" s="191" t="s">
        <v>74</v>
      </c>
      <c r="D26" s="156">
        <v>5.5</v>
      </c>
      <c r="E26" s="156">
        <v>6.6</v>
      </c>
      <c r="F26" s="156">
        <v>8.8</v>
      </c>
      <c r="G26" s="156">
        <v>9.9</v>
      </c>
      <c r="H26" s="156">
        <v>11</v>
      </c>
      <c r="I26" s="156">
        <v>16.5</v>
      </c>
      <c r="J26" s="156">
        <v>24.2</v>
      </c>
      <c r="K26" s="156">
        <v>27.5</v>
      </c>
      <c r="L26" s="156">
        <v>27.5</v>
      </c>
      <c r="M26" s="156">
        <v>38.5</v>
      </c>
      <c r="N26" s="156">
        <v>38.5</v>
      </c>
      <c r="O26" s="156">
        <v>49.5</v>
      </c>
      <c r="P26" s="156">
        <v>49.5</v>
      </c>
      <c r="Q26" s="156">
        <v>55</v>
      </c>
      <c r="R26" s="220"/>
    </row>
    <row r="27" spans="2:18" ht="15" customHeight="1">
      <c r="B27" s="266"/>
      <c r="C27" s="191" t="s">
        <v>1</v>
      </c>
      <c r="D27" s="156">
        <v>11</v>
      </c>
      <c r="E27" s="156">
        <v>11</v>
      </c>
      <c r="F27" s="156">
        <v>11</v>
      </c>
      <c r="G27" s="156">
        <v>13.2</v>
      </c>
      <c r="H27" s="156">
        <v>16.5</v>
      </c>
      <c r="I27" s="156">
        <v>19.8</v>
      </c>
      <c r="J27" s="156">
        <v>24.2</v>
      </c>
      <c r="K27" s="156">
        <v>27.5</v>
      </c>
      <c r="L27" s="156">
        <v>27.5</v>
      </c>
      <c r="M27" s="156">
        <v>38.5</v>
      </c>
      <c r="N27" s="156">
        <v>38.5</v>
      </c>
      <c r="O27" s="156">
        <v>49.5</v>
      </c>
      <c r="P27" s="156">
        <v>49.5</v>
      </c>
      <c r="Q27" s="156">
        <v>52.8</v>
      </c>
      <c r="R27" s="220"/>
    </row>
    <row r="28" spans="2:18" ht="15" customHeight="1">
      <c r="B28" s="266"/>
      <c r="C28" s="191" t="s">
        <v>2</v>
      </c>
      <c r="D28" s="156">
        <v>13.2</v>
      </c>
      <c r="E28" s="156">
        <v>13.2</v>
      </c>
      <c r="F28" s="156">
        <v>13.2</v>
      </c>
      <c r="G28" s="156">
        <v>13.2</v>
      </c>
      <c r="H28" s="156">
        <v>16.5</v>
      </c>
      <c r="I28" s="156">
        <v>22</v>
      </c>
      <c r="J28" s="156">
        <v>24.2</v>
      </c>
      <c r="K28" s="156">
        <v>27.5</v>
      </c>
      <c r="L28" s="156">
        <v>27.5</v>
      </c>
      <c r="M28" s="156">
        <v>38.5</v>
      </c>
      <c r="N28" s="156">
        <v>38.5</v>
      </c>
      <c r="O28" s="156">
        <v>49.5</v>
      </c>
      <c r="P28" s="156">
        <v>49.5</v>
      </c>
      <c r="Q28" s="156">
        <v>49.5</v>
      </c>
      <c r="R28" s="220"/>
    </row>
    <row r="29" spans="2:18" ht="15" customHeight="1">
      <c r="B29" s="266"/>
      <c r="C29" s="191" t="s">
        <v>3</v>
      </c>
      <c r="D29" s="156">
        <v>16.5</v>
      </c>
      <c r="E29" s="156">
        <v>11</v>
      </c>
      <c r="F29" s="156">
        <v>11</v>
      </c>
      <c r="G29" s="156">
        <v>11</v>
      </c>
      <c r="H29" s="156">
        <v>33</v>
      </c>
      <c r="I29" s="156">
        <v>28.6</v>
      </c>
      <c r="J29" s="156">
        <v>27.5</v>
      </c>
      <c r="K29" s="156">
        <v>27.5</v>
      </c>
      <c r="L29" s="156">
        <v>27.5</v>
      </c>
      <c r="M29" s="156">
        <v>27.5</v>
      </c>
      <c r="N29" s="156">
        <v>27.5</v>
      </c>
      <c r="O29" s="156">
        <v>33</v>
      </c>
      <c r="P29" s="156">
        <v>38.5</v>
      </c>
      <c r="Q29" s="156">
        <v>44</v>
      </c>
      <c r="R29" s="220"/>
    </row>
    <row r="30" spans="2:18" ht="15" customHeight="1">
      <c r="B30" s="266"/>
      <c r="C30" s="191" t="s">
        <v>71</v>
      </c>
      <c r="D30" s="156">
        <v>19.8</v>
      </c>
      <c r="E30" s="156">
        <v>30.8</v>
      </c>
      <c r="F30" s="156">
        <v>38.5</v>
      </c>
      <c r="G30" s="156">
        <v>46.2</v>
      </c>
      <c r="H30" s="156">
        <v>55</v>
      </c>
      <c r="I30" s="156">
        <v>50.6</v>
      </c>
      <c r="J30" s="156">
        <v>46.2</v>
      </c>
      <c r="K30" s="156">
        <v>27.5</v>
      </c>
      <c r="L30" s="156">
        <v>27.5</v>
      </c>
      <c r="M30" s="156">
        <v>27.5</v>
      </c>
      <c r="N30" s="156">
        <v>27.5</v>
      </c>
      <c r="O30" s="156">
        <v>27.5</v>
      </c>
      <c r="P30" s="156">
        <v>33</v>
      </c>
      <c r="Q30" s="156">
        <v>38.5</v>
      </c>
      <c r="R30" s="220"/>
    </row>
    <row r="31" spans="2:18" ht="15" customHeight="1">
      <c r="B31" s="266"/>
      <c r="C31" s="191" t="s">
        <v>75</v>
      </c>
      <c r="D31" s="156">
        <v>49.5</v>
      </c>
      <c r="E31" s="156">
        <v>55</v>
      </c>
      <c r="F31" s="156">
        <v>66</v>
      </c>
      <c r="G31" s="156">
        <v>77</v>
      </c>
      <c r="H31" s="156">
        <v>88</v>
      </c>
      <c r="I31" s="156">
        <v>71.5</v>
      </c>
      <c r="J31" s="156">
        <v>45.1</v>
      </c>
      <c r="K31" s="156">
        <v>27.5</v>
      </c>
      <c r="L31" s="156">
        <v>27.5</v>
      </c>
      <c r="M31" s="156">
        <v>27.5</v>
      </c>
      <c r="N31" s="156">
        <v>27.5</v>
      </c>
      <c r="O31" s="156">
        <v>27.5</v>
      </c>
      <c r="P31" s="156">
        <v>27.5</v>
      </c>
      <c r="Q31" s="156">
        <v>38.5</v>
      </c>
      <c r="R31" s="220"/>
    </row>
    <row r="32" spans="2:18" ht="15" customHeight="1">
      <c r="B32" s="266"/>
      <c r="C32" s="191" t="s">
        <v>64</v>
      </c>
      <c r="D32" s="156">
        <v>110</v>
      </c>
      <c r="E32" s="156">
        <v>104.5</v>
      </c>
      <c r="F32" s="156">
        <v>99</v>
      </c>
      <c r="G32" s="156">
        <v>95.7</v>
      </c>
      <c r="H32" s="156">
        <v>93.5</v>
      </c>
      <c r="I32" s="156">
        <v>66</v>
      </c>
      <c r="J32" s="156">
        <v>44</v>
      </c>
      <c r="K32" s="156">
        <v>27.5</v>
      </c>
      <c r="L32" s="156">
        <v>27.5</v>
      </c>
      <c r="M32" s="156">
        <v>27.5</v>
      </c>
      <c r="N32" s="156">
        <v>27.5</v>
      </c>
      <c r="O32" s="156">
        <v>27.5</v>
      </c>
      <c r="P32" s="156">
        <v>27.5</v>
      </c>
      <c r="Q32" s="156">
        <v>38.5</v>
      </c>
      <c r="R32" s="220"/>
    </row>
    <row r="33" spans="2:18" ht="15" customHeight="1">
      <c r="B33" s="266"/>
      <c r="C33" s="191" t="s">
        <v>65</v>
      </c>
      <c r="D33" s="156">
        <v>148.5</v>
      </c>
      <c r="E33" s="156">
        <v>132</v>
      </c>
      <c r="F33" s="156">
        <v>115.5</v>
      </c>
      <c r="G33" s="156">
        <v>99</v>
      </c>
      <c r="H33" s="156">
        <v>82.5</v>
      </c>
      <c r="I33" s="156">
        <v>60.5</v>
      </c>
      <c r="J33" s="156">
        <v>42.9</v>
      </c>
      <c r="K33" s="156">
        <v>39.6</v>
      </c>
      <c r="L33" s="156">
        <v>38.5</v>
      </c>
      <c r="M33" s="156">
        <v>38.5</v>
      </c>
      <c r="N33" s="156">
        <v>38.5</v>
      </c>
      <c r="O33" s="156">
        <v>33</v>
      </c>
      <c r="P33" s="156">
        <v>33</v>
      </c>
      <c r="Q33" s="156">
        <v>38.5</v>
      </c>
      <c r="R33" s="220"/>
    </row>
    <row r="34" spans="2:18" ht="15" customHeight="1">
      <c r="B34" s="266"/>
      <c r="C34" s="191" t="s">
        <v>66</v>
      </c>
      <c r="D34" s="156">
        <v>143</v>
      </c>
      <c r="E34" s="156">
        <v>121</v>
      </c>
      <c r="F34" s="156">
        <v>99</v>
      </c>
      <c r="G34" s="156">
        <v>88</v>
      </c>
      <c r="H34" s="156">
        <v>71.5</v>
      </c>
      <c r="I34" s="156">
        <v>55</v>
      </c>
      <c r="J34" s="156">
        <v>41.8</v>
      </c>
      <c r="K34" s="156">
        <v>38.5</v>
      </c>
      <c r="L34" s="156">
        <v>38.5</v>
      </c>
      <c r="M34" s="156">
        <v>38.5</v>
      </c>
      <c r="N34" s="156">
        <v>38.5</v>
      </c>
      <c r="O34" s="156">
        <v>38.5</v>
      </c>
      <c r="P34" s="156">
        <v>38.5</v>
      </c>
      <c r="Q34" s="156">
        <v>38.5</v>
      </c>
      <c r="R34" s="220"/>
    </row>
    <row r="35" spans="2:18" ht="15" customHeight="1">
      <c r="B35" s="266"/>
      <c r="C35" s="191" t="s">
        <v>67</v>
      </c>
      <c r="D35" s="156">
        <v>121</v>
      </c>
      <c r="E35" s="156">
        <v>99</v>
      </c>
      <c r="F35" s="156">
        <v>82.5</v>
      </c>
      <c r="G35" s="156">
        <v>66</v>
      </c>
      <c r="H35" s="156">
        <v>55</v>
      </c>
      <c r="I35" s="156">
        <v>44</v>
      </c>
      <c r="J35" s="156">
        <v>40.7</v>
      </c>
      <c r="K35" s="156">
        <v>38.5</v>
      </c>
      <c r="L35" s="156">
        <v>38.5</v>
      </c>
      <c r="M35" s="156">
        <v>38.5</v>
      </c>
      <c r="N35" s="156">
        <v>38.5</v>
      </c>
      <c r="O35" s="156">
        <v>38.5</v>
      </c>
      <c r="P35" s="156">
        <v>38.5</v>
      </c>
      <c r="Q35" s="156">
        <v>38.5</v>
      </c>
      <c r="R35" s="220"/>
    </row>
    <row r="36" spans="2:18" ht="15" customHeight="1">
      <c r="B36" s="266"/>
      <c r="C36" s="191" t="s">
        <v>76</v>
      </c>
      <c r="D36" s="156">
        <v>104.5</v>
      </c>
      <c r="E36" s="156">
        <v>88</v>
      </c>
      <c r="F36" s="156">
        <v>71.5</v>
      </c>
      <c r="G36" s="156">
        <v>57.2</v>
      </c>
      <c r="H36" s="156">
        <v>44</v>
      </c>
      <c r="I36" s="156">
        <v>38.5</v>
      </c>
      <c r="J36" s="156">
        <v>38.5</v>
      </c>
      <c r="K36" s="156">
        <v>38.5</v>
      </c>
      <c r="L36" s="156">
        <v>38.5</v>
      </c>
      <c r="M36" s="156">
        <v>38.5</v>
      </c>
      <c r="N36" s="156">
        <v>38.5</v>
      </c>
      <c r="O36" s="156">
        <v>38.5</v>
      </c>
      <c r="P36" s="156">
        <v>38.5</v>
      </c>
      <c r="Q36" s="156">
        <v>38.5</v>
      </c>
      <c r="R36" s="220"/>
    </row>
    <row r="37" spans="2:18" ht="15" customHeight="1">
      <c r="B37" s="266"/>
      <c r="C37" s="191" t="s">
        <v>72</v>
      </c>
      <c r="D37" s="156">
        <v>88</v>
      </c>
      <c r="E37" s="156">
        <v>71.5</v>
      </c>
      <c r="F37" s="156">
        <v>55</v>
      </c>
      <c r="G37" s="156">
        <v>49.5</v>
      </c>
      <c r="H37" s="156">
        <v>38.5</v>
      </c>
      <c r="I37" s="156">
        <v>38.5</v>
      </c>
      <c r="J37" s="156">
        <v>38.5</v>
      </c>
      <c r="K37" s="156">
        <v>38.5</v>
      </c>
      <c r="L37" s="156">
        <v>38.5</v>
      </c>
      <c r="M37" s="156">
        <v>38.5</v>
      </c>
      <c r="N37" s="156">
        <v>38.5</v>
      </c>
      <c r="O37" s="156">
        <v>38.5</v>
      </c>
      <c r="P37" s="156">
        <v>38.5</v>
      </c>
      <c r="Q37" s="156">
        <v>38.5</v>
      </c>
      <c r="R37" s="220"/>
    </row>
    <row r="38" spans="2:18" ht="15" customHeight="1">
      <c r="B38" s="267"/>
      <c r="C38" s="191" t="s">
        <v>73</v>
      </c>
      <c r="D38" s="156">
        <v>71.5</v>
      </c>
      <c r="E38" s="156">
        <v>60.5</v>
      </c>
      <c r="F38" s="156">
        <v>49.5</v>
      </c>
      <c r="G38" s="156">
        <v>41.8</v>
      </c>
      <c r="H38" s="156">
        <v>38.5</v>
      </c>
      <c r="I38" s="156">
        <v>38.5</v>
      </c>
      <c r="J38" s="156">
        <v>38.5</v>
      </c>
      <c r="K38" s="156">
        <v>38.5</v>
      </c>
      <c r="L38" s="156">
        <v>38.5</v>
      </c>
      <c r="M38" s="156">
        <v>38.5</v>
      </c>
      <c r="N38" s="156">
        <v>38.5</v>
      </c>
      <c r="O38" s="156">
        <v>38.5</v>
      </c>
      <c r="P38" s="156">
        <v>38.5</v>
      </c>
      <c r="Q38" s="156">
        <v>38.5</v>
      </c>
      <c r="R38" s="220"/>
    </row>
    <row r="39" spans="3:18" s="63" customFormat="1" ht="15" customHeight="1" hidden="1">
      <c r="C39" s="221" t="s">
        <v>0</v>
      </c>
      <c r="D39" s="222">
        <f aca="true" t="shared" si="1" ref="D39:Q39">SUM(D26:D38)</f>
        <v>902</v>
      </c>
      <c r="E39" s="223">
        <f t="shared" si="1"/>
        <v>804.1</v>
      </c>
      <c r="F39" s="224">
        <f t="shared" si="1"/>
        <v>720.5</v>
      </c>
      <c r="G39" s="224">
        <f t="shared" si="1"/>
        <v>667.7</v>
      </c>
      <c r="H39" s="224">
        <f t="shared" si="1"/>
        <v>643.5</v>
      </c>
      <c r="I39" s="224">
        <f t="shared" si="1"/>
        <v>550</v>
      </c>
      <c r="J39" s="224">
        <f t="shared" si="1"/>
        <v>476.3</v>
      </c>
      <c r="K39" s="224">
        <f t="shared" si="1"/>
        <v>424.6</v>
      </c>
      <c r="L39" s="224">
        <f t="shared" si="1"/>
        <v>423.5</v>
      </c>
      <c r="M39" s="224">
        <f t="shared" si="1"/>
        <v>456.5</v>
      </c>
      <c r="N39" s="224">
        <f t="shared" si="1"/>
        <v>456.5</v>
      </c>
      <c r="O39" s="224"/>
      <c r="P39" s="224">
        <f t="shared" si="1"/>
        <v>500.5</v>
      </c>
      <c r="Q39" s="224">
        <f t="shared" si="1"/>
        <v>547.8</v>
      </c>
      <c r="R39" s="225"/>
    </row>
    <row r="40" spans="3:17" ht="15" customHeight="1">
      <c r="C40" s="69"/>
      <c r="D40" s="205"/>
      <c r="E40" s="205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</row>
    <row r="41" spans="3:18" ht="15.75" customHeight="1">
      <c r="C41" s="218" t="s">
        <v>242</v>
      </c>
      <c r="R41" s="219"/>
    </row>
    <row r="42" spans="2:18" ht="15" customHeight="1">
      <c r="B42" s="265" t="s">
        <v>240</v>
      </c>
      <c r="C42" s="191" t="s">
        <v>74</v>
      </c>
      <c r="D42" s="156">
        <v>4.3</v>
      </c>
      <c r="E42" s="156">
        <v>5.1</v>
      </c>
      <c r="F42" s="156">
        <v>6.8</v>
      </c>
      <c r="G42" s="156">
        <v>7.7</v>
      </c>
      <c r="H42" s="156">
        <v>8.5</v>
      </c>
      <c r="I42" s="156">
        <v>12.8</v>
      </c>
      <c r="J42" s="156">
        <v>18.7</v>
      </c>
      <c r="K42" s="156">
        <v>21.3</v>
      </c>
      <c r="L42" s="156">
        <v>21.3</v>
      </c>
      <c r="M42" s="156">
        <v>29.8</v>
      </c>
      <c r="N42" s="156">
        <v>29.8</v>
      </c>
      <c r="O42" s="156">
        <v>38.3</v>
      </c>
      <c r="P42" s="156">
        <v>38.3</v>
      </c>
      <c r="Q42" s="156">
        <v>42.5</v>
      </c>
      <c r="R42" s="220"/>
    </row>
    <row r="43" spans="2:18" ht="15" customHeight="1">
      <c r="B43" s="266"/>
      <c r="C43" s="191" t="s">
        <v>1</v>
      </c>
      <c r="D43" s="156">
        <v>8.5</v>
      </c>
      <c r="E43" s="156">
        <v>8.5</v>
      </c>
      <c r="F43" s="156">
        <v>8.5</v>
      </c>
      <c r="G43" s="156">
        <v>10.2</v>
      </c>
      <c r="H43" s="156">
        <v>12.8</v>
      </c>
      <c r="I43" s="156">
        <v>15.3</v>
      </c>
      <c r="J43" s="156">
        <v>18.7</v>
      </c>
      <c r="K43" s="156">
        <v>21.3</v>
      </c>
      <c r="L43" s="156">
        <v>21.3</v>
      </c>
      <c r="M43" s="156">
        <v>29.8</v>
      </c>
      <c r="N43" s="156">
        <v>29.8</v>
      </c>
      <c r="O43" s="156">
        <v>38.3</v>
      </c>
      <c r="P43" s="156">
        <v>38.3</v>
      </c>
      <c r="Q43" s="156">
        <v>40.8</v>
      </c>
      <c r="R43" s="220"/>
    </row>
    <row r="44" spans="2:18" ht="15" customHeight="1">
      <c r="B44" s="266"/>
      <c r="C44" s="191" t="s">
        <v>2</v>
      </c>
      <c r="D44" s="156">
        <v>10.2</v>
      </c>
      <c r="E44" s="156">
        <v>10.2</v>
      </c>
      <c r="F44" s="156">
        <v>10.2</v>
      </c>
      <c r="G44" s="156">
        <v>10.2</v>
      </c>
      <c r="H44" s="156">
        <v>12.8</v>
      </c>
      <c r="I44" s="156">
        <v>17</v>
      </c>
      <c r="J44" s="156">
        <v>18.7</v>
      </c>
      <c r="K44" s="156">
        <v>21.3</v>
      </c>
      <c r="L44" s="156">
        <v>21.3</v>
      </c>
      <c r="M44" s="156">
        <v>29.8</v>
      </c>
      <c r="N44" s="156">
        <v>29.8</v>
      </c>
      <c r="O44" s="156">
        <v>38.3</v>
      </c>
      <c r="P44" s="156">
        <v>38.3</v>
      </c>
      <c r="Q44" s="156">
        <v>38.3</v>
      </c>
      <c r="R44" s="220"/>
    </row>
    <row r="45" spans="2:18" ht="15" customHeight="1">
      <c r="B45" s="266"/>
      <c r="C45" s="191" t="s">
        <v>3</v>
      </c>
      <c r="D45" s="156">
        <v>12.8</v>
      </c>
      <c r="E45" s="156">
        <v>8.5</v>
      </c>
      <c r="F45" s="156">
        <v>8.5</v>
      </c>
      <c r="G45" s="156">
        <v>8.5</v>
      </c>
      <c r="H45" s="156">
        <v>25.5</v>
      </c>
      <c r="I45" s="156">
        <v>22.1</v>
      </c>
      <c r="J45" s="156">
        <v>21.3</v>
      </c>
      <c r="K45" s="156">
        <v>21.3</v>
      </c>
      <c r="L45" s="156">
        <v>21.3</v>
      </c>
      <c r="M45" s="156">
        <v>21.3</v>
      </c>
      <c r="N45" s="156">
        <v>21.3</v>
      </c>
      <c r="O45" s="156">
        <v>25.5</v>
      </c>
      <c r="P45" s="156">
        <v>29.8</v>
      </c>
      <c r="Q45" s="156">
        <v>34</v>
      </c>
      <c r="R45" s="220"/>
    </row>
    <row r="46" spans="2:18" ht="15" customHeight="1">
      <c r="B46" s="266"/>
      <c r="C46" s="191" t="s">
        <v>71</v>
      </c>
      <c r="D46" s="156">
        <v>15.3</v>
      </c>
      <c r="E46" s="156">
        <v>23.8</v>
      </c>
      <c r="F46" s="156">
        <v>29.8</v>
      </c>
      <c r="G46" s="156">
        <v>35.7</v>
      </c>
      <c r="H46" s="156">
        <v>42.5</v>
      </c>
      <c r="I46" s="156">
        <v>39.1</v>
      </c>
      <c r="J46" s="156">
        <v>35.7</v>
      </c>
      <c r="K46" s="156">
        <v>21.3</v>
      </c>
      <c r="L46" s="156">
        <v>21.3</v>
      </c>
      <c r="M46" s="156">
        <v>21.3</v>
      </c>
      <c r="N46" s="156">
        <v>21.3</v>
      </c>
      <c r="O46" s="156">
        <v>21.3</v>
      </c>
      <c r="P46" s="156">
        <v>25.5</v>
      </c>
      <c r="Q46" s="156">
        <v>29.8</v>
      </c>
      <c r="R46" s="220"/>
    </row>
    <row r="47" spans="2:18" ht="15" customHeight="1">
      <c r="B47" s="266"/>
      <c r="C47" s="191" t="s">
        <v>75</v>
      </c>
      <c r="D47" s="156">
        <v>38.3</v>
      </c>
      <c r="E47" s="156">
        <v>42.5</v>
      </c>
      <c r="F47" s="156">
        <v>51</v>
      </c>
      <c r="G47" s="156">
        <v>59.5</v>
      </c>
      <c r="H47" s="156">
        <v>68</v>
      </c>
      <c r="I47" s="156">
        <v>55.3</v>
      </c>
      <c r="J47" s="156">
        <v>34.9</v>
      </c>
      <c r="K47" s="156">
        <v>21.3</v>
      </c>
      <c r="L47" s="156">
        <v>21.3</v>
      </c>
      <c r="M47" s="156">
        <v>21.3</v>
      </c>
      <c r="N47" s="156">
        <v>21.3</v>
      </c>
      <c r="O47" s="156">
        <v>21.3</v>
      </c>
      <c r="P47" s="156">
        <v>21.3</v>
      </c>
      <c r="Q47" s="156">
        <v>29.8</v>
      </c>
      <c r="R47" s="220"/>
    </row>
    <row r="48" spans="2:18" ht="15" customHeight="1">
      <c r="B48" s="266"/>
      <c r="C48" s="191" t="s">
        <v>64</v>
      </c>
      <c r="D48" s="156">
        <v>85</v>
      </c>
      <c r="E48" s="156">
        <v>80.8</v>
      </c>
      <c r="F48" s="156">
        <v>76.5</v>
      </c>
      <c r="G48" s="156">
        <v>74</v>
      </c>
      <c r="H48" s="156">
        <v>72.3</v>
      </c>
      <c r="I48" s="156">
        <v>51</v>
      </c>
      <c r="J48" s="156">
        <v>34</v>
      </c>
      <c r="K48" s="156">
        <v>21.3</v>
      </c>
      <c r="L48" s="156">
        <v>21.3</v>
      </c>
      <c r="M48" s="156">
        <v>21.3</v>
      </c>
      <c r="N48" s="156">
        <v>21.3</v>
      </c>
      <c r="O48" s="156">
        <v>21.3</v>
      </c>
      <c r="P48" s="156">
        <v>21.3</v>
      </c>
      <c r="Q48" s="156">
        <v>29.8</v>
      </c>
      <c r="R48" s="220"/>
    </row>
    <row r="49" spans="2:18" ht="15" customHeight="1">
      <c r="B49" s="266"/>
      <c r="C49" s="191" t="s">
        <v>65</v>
      </c>
      <c r="D49" s="156">
        <v>114.8</v>
      </c>
      <c r="E49" s="156">
        <v>102</v>
      </c>
      <c r="F49" s="156">
        <v>89.3</v>
      </c>
      <c r="G49" s="156">
        <v>76.5</v>
      </c>
      <c r="H49" s="156">
        <v>63.8</v>
      </c>
      <c r="I49" s="156">
        <v>46.8</v>
      </c>
      <c r="J49" s="156">
        <v>33.2</v>
      </c>
      <c r="K49" s="156">
        <v>30.6</v>
      </c>
      <c r="L49" s="156">
        <v>29.8</v>
      </c>
      <c r="M49" s="156">
        <v>29.8</v>
      </c>
      <c r="N49" s="156">
        <v>29.8</v>
      </c>
      <c r="O49" s="156">
        <v>25.5</v>
      </c>
      <c r="P49" s="156">
        <v>25.5</v>
      </c>
      <c r="Q49" s="156">
        <v>29.8</v>
      </c>
      <c r="R49" s="220"/>
    </row>
    <row r="50" spans="2:18" ht="15" customHeight="1">
      <c r="B50" s="266"/>
      <c r="C50" s="191" t="s">
        <v>66</v>
      </c>
      <c r="D50" s="156">
        <v>110.5</v>
      </c>
      <c r="E50" s="156">
        <v>93.5</v>
      </c>
      <c r="F50" s="156">
        <v>76.5</v>
      </c>
      <c r="G50" s="156">
        <v>68</v>
      </c>
      <c r="H50" s="156">
        <v>55.3</v>
      </c>
      <c r="I50" s="156">
        <v>42.5</v>
      </c>
      <c r="J50" s="156">
        <v>32.3</v>
      </c>
      <c r="K50" s="156">
        <v>29.8</v>
      </c>
      <c r="L50" s="156">
        <v>29.8</v>
      </c>
      <c r="M50" s="156">
        <v>29.8</v>
      </c>
      <c r="N50" s="156">
        <v>29.8</v>
      </c>
      <c r="O50" s="156">
        <v>29.8</v>
      </c>
      <c r="P50" s="156">
        <v>29.8</v>
      </c>
      <c r="Q50" s="156">
        <v>29.8</v>
      </c>
      <c r="R50" s="220"/>
    </row>
    <row r="51" spans="2:18" ht="15" customHeight="1">
      <c r="B51" s="266"/>
      <c r="C51" s="191" t="s">
        <v>67</v>
      </c>
      <c r="D51" s="156">
        <v>93.5</v>
      </c>
      <c r="E51" s="156">
        <v>76.5</v>
      </c>
      <c r="F51" s="156">
        <v>63.8</v>
      </c>
      <c r="G51" s="156">
        <v>51</v>
      </c>
      <c r="H51" s="156">
        <v>42.5</v>
      </c>
      <c r="I51" s="156">
        <v>34</v>
      </c>
      <c r="J51" s="156">
        <v>31.5</v>
      </c>
      <c r="K51" s="156">
        <v>29.8</v>
      </c>
      <c r="L51" s="156">
        <v>29.8</v>
      </c>
      <c r="M51" s="156">
        <v>29.8</v>
      </c>
      <c r="N51" s="156">
        <v>29.8</v>
      </c>
      <c r="O51" s="156">
        <v>29.8</v>
      </c>
      <c r="P51" s="156">
        <v>29.8</v>
      </c>
      <c r="Q51" s="156">
        <v>29.8</v>
      </c>
      <c r="R51" s="220"/>
    </row>
    <row r="52" spans="2:18" ht="15" customHeight="1">
      <c r="B52" s="266"/>
      <c r="C52" s="191" t="s">
        <v>76</v>
      </c>
      <c r="D52" s="156">
        <v>80.8</v>
      </c>
      <c r="E52" s="156">
        <v>68</v>
      </c>
      <c r="F52" s="156">
        <v>55.3</v>
      </c>
      <c r="G52" s="156">
        <v>44.2</v>
      </c>
      <c r="H52" s="156">
        <v>34</v>
      </c>
      <c r="I52" s="156">
        <v>29.8</v>
      </c>
      <c r="J52" s="156">
        <v>29.8</v>
      </c>
      <c r="K52" s="156">
        <v>29.8</v>
      </c>
      <c r="L52" s="156">
        <v>29.8</v>
      </c>
      <c r="M52" s="156">
        <v>29.8</v>
      </c>
      <c r="N52" s="156">
        <v>29.8</v>
      </c>
      <c r="O52" s="156">
        <v>29.8</v>
      </c>
      <c r="P52" s="156">
        <v>29.8</v>
      </c>
      <c r="Q52" s="156">
        <v>29.8</v>
      </c>
      <c r="R52" s="220"/>
    </row>
    <row r="53" spans="2:18" ht="15" customHeight="1">
      <c r="B53" s="266"/>
      <c r="C53" s="191" t="s">
        <v>72</v>
      </c>
      <c r="D53" s="156">
        <v>68</v>
      </c>
      <c r="E53" s="156">
        <v>55.3</v>
      </c>
      <c r="F53" s="156">
        <v>42.5</v>
      </c>
      <c r="G53" s="156">
        <v>38.3</v>
      </c>
      <c r="H53" s="156">
        <v>29.8</v>
      </c>
      <c r="I53" s="156">
        <v>29.8</v>
      </c>
      <c r="J53" s="156">
        <v>29.8</v>
      </c>
      <c r="K53" s="156">
        <v>29.8</v>
      </c>
      <c r="L53" s="156">
        <v>29.8</v>
      </c>
      <c r="M53" s="156">
        <v>29.8</v>
      </c>
      <c r="N53" s="156">
        <v>29.8</v>
      </c>
      <c r="O53" s="156">
        <v>29.8</v>
      </c>
      <c r="P53" s="156">
        <v>29.8</v>
      </c>
      <c r="Q53" s="156">
        <v>29.8</v>
      </c>
      <c r="R53" s="220"/>
    </row>
    <row r="54" spans="2:18" ht="15" customHeight="1">
      <c r="B54" s="267"/>
      <c r="C54" s="191" t="s">
        <v>73</v>
      </c>
      <c r="D54" s="156">
        <v>55.3</v>
      </c>
      <c r="E54" s="156">
        <v>46.8</v>
      </c>
      <c r="F54" s="156">
        <v>38.3</v>
      </c>
      <c r="G54" s="156">
        <v>32.3</v>
      </c>
      <c r="H54" s="156">
        <v>29.8</v>
      </c>
      <c r="I54" s="156">
        <v>29.8</v>
      </c>
      <c r="J54" s="156">
        <v>29.8</v>
      </c>
      <c r="K54" s="156">
        <v>29.8</v>
      </c>
      <c r="L54" s="156">
        <v>29.8</v>
      </c>
      <c r="M54" s="156">
        <v>29.8</v>
      </c>
      <c r="N54" s="156">
        <v>29.8</v>
      </c>
      <c r="O54" s="156">
        <v>29.8</v>
      </c>
      <c r="P54" s="156">
        <v>29.8</v>
      </c>
      <c r="Q54" s="156">
        <v>29.8</v>
      </c>
      <c r="R54" s="220"/>
    </row>
    <row r="55" spans="3:18" s="63" customFormat="1" ht="15" customHeight="1" hidden="1">
      <c r="C55" s="221" t="s">
        <v>0</v>
      </c>
      <c r="D55" s="222">
        <f aca="true" t="shared" si="2" ref="D55:Q55">SUM(D42:D54)</f>
        <v>697.3</v>
      </c>
      <c r="E55" s="223">
        <f t="shared" si="2"/>
        <v>621.4999999999999</v>
      </c>
      <c r="F55" s="224">
        <f t="shared" si="2"/>
        <v>557</v>
      </c>
      <c r="G55" s="224">
        <f t="shared" si="2"/>
        <v>516.1</v>
      </c>
      <c r="H55" s="224">
        <f t="shared" si="2"/>
        <v>497.6</v>
      </c>
      <c r="I55" s="224">
        <f t="shared" si="2"/>
        <v>425.30000000000007</v>
      </c>
      <c r="J55" s="224">
        <f t="shared" si="2"/>
        <v>368.40000000000003</v>
      </c>
      <c r="K55" s="224">
        <f t="shared" si="2"/>
        <v>328.70000000000005</v>
      </c>
      <c r="L55" s="224">
        <f t="shared" si="2"/>
        <v>327.90000000000003</v>
      </c>
      <c r="M55" s="224">
        <f t="shared" si="2"/>
        <v>353.4000000000001</v>
      </c>
      <c r="N55" s="224">
        <f t="shared" si="2"/>
        <v>353.4000000000001</v>
      </c>
      <c r="O55" s="224"/>
      <c r="P55" s="224">
        <f t="shared" si="2"/>
        <v>387.30000000000007</v>
      </c>
      <c r="Q55" s="224">
        <f t="shared" si="2"/>
        <v>423.80000000000007</v>
      </c>
      <c r="R55" s="225"/>
    </row>
    <row r="56" spans="3:17" ht="15" customHeight="1">
      <c r="C56" s="226"/>
      <c r="D56" s="205"/>
      <c r="E56" s="205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</row>
    <row r="57" spans="3:18" ht="15.75" customHeight="1">
      <c r="C57" s="218" t="s">
        <v>243</v>
      </c>
      <c r="R57" s="219"/>
    </row>
    <row r="58" spans="2:18" ht="15" customHeight="1">
      <c r="B58" s="265" t="s">
        <v>240</v>
      </c>
      <c r="C58" s="191" t="s">
        <v>74</v>
      </c>
      <c r="D58" s="156">
        <v>2.5</v>
      </c>
      <c r="E58" s="156">
        <v>3</v>
      </c>
      <c r="F58" s="156">
        <v>4</v>
      </c>
      <c r="G58" s="156">
        <v>4.5</v>
      </c>
      <c r="H58" s="156">
        <v>5</v>
      </c>
      <c r="I58" s="156">
        <v>7.5</v>
      </c>
      <c r="J58" s="156">
        <v>11</v>
      </c>
      <c r="K58" s="156">
        <v>12.5</v>
      </c>
      <c r="L58" s="156">
        <v>12.5</v>
      </c>
      <c r="M58" s="156">
        <v>17.5</v>
      </c>
      <c r="N58" s="156">
        <v>17.5</v>
      </c>
      <c r="O58" s="156">
        <v>22.5</v>
      </c>
      <c r="P58" s="156">
        <v>22.5</v>
      </c>
      <c r="Q58" s="156">
        <v>25</v>
      </c>
      <c r="R58" s="220"/>
    </row>
    <row r="59" spans="2:18" ht="15" customHeight="1">
      <c r="B59" s="266"/>
      <c r="C59" s="191" t="s">
        <v>1</v>
      </c>
      <c r="D59" s="156">
        <v>5</v>
      </c>
      <c r="E59" s="156">
        <v>5</v>
      </c>
      <c r="F59" s="156">
        <v>5</v>
      </c>
      <c r="G59" s="156">
        <v>6</v>
      </c>
      <c r="H59" s="156">
        <v>7.5</v>
      </c>
      <c r="I59" s="156">
        <v>9</v>
      </c>
      <c r="J59" s="156">
        <v>11</v>
      </c>
      <c r="K59" s="156">
        <v>12.5</v>
      </c>
      <c r="L59" s="156">
        <v>12.5</v>
      </c>
      <c r="M59" s="156">
        <v>17.5</v>
      </c>
      <c r="N59" s="156">
        <v>17.5</v>
      </c>
      <c r="O59" s="156">
        <v>22.5</v>
      </c>
      <c r="P59" s="156">
        <v>22.5</v>
      </c>
      <c r="Q59" s="156">
        <v>24</v>
      </c>
      <c r="R59" s="220"/>
    </row>
    <row r="60" spans="2:18" ht="15" customHeight="1">
      <c r="B60" s="266"/>
      <c r="C60" s="191" t="s">
        <v>2</v>
      </c>
      <c r="D60" s="156">
        <v>6</v>
      </c>
      <c r="E60" s="156">
        <v>6</v>
      </c>
      <c r="F60" s="156">
        <v>6</v>
      </c>
      <c r="G60" s="156">
        <v>6</v>
      </c>
      <c r="H60" s="156">
        <v>7.5</v>
      </c>
      <c r="I60" s="156">
        <v>10</v>
      </c>
      <c r="J60" s="156">
        <v>11</v>
      </c>
      <c r="K60" s="156">
        <v>12.5</v>
      </c>
      <c r="L60" s="156">
        <v>12.5</v>
      </c>
      <c r="M60" s="156">
        <v>17.5</v>
      </c>
      <c r="N60" s="156">
        <v>17.5</v>
      </c>
      <c r="O60" s="156">
        <v>22.5</v>
      </c>
      <c r="P60" s="156">
        <v>22.5</v>
      </c>
      <c r="Q60" s="156">
        <v>22.5</v>
      </c>
      <c r="R60" s="220"/>
    </row>
    <row r="61" spans="2:18" ht="15" customHeight="1">
      <c r="B61" s="266"/>
      <c r="C61" s="191" t="s">
        <v>3</v>
      </c>
      <c r="D61" s="156">
        <v>7.5</v>
      </c>
      <c r="E61" s="156">
        <v>5</v>
      </c>
      <c r="F61" s="156">
        <v>5</v>
      </c>
      <c r="G61" s="156">
        <v>5</v>
      </c>
      <c r="H61" s="156">
        <v>15</v>
      </c>
      <c r="I61" s="156">
        <v>13</v>
      </c>
      <c r="J61" s="156">
        <v>12.5</v>
      </c>
      <c r="K61" s="156">
        <v>12.5</v>
      </c>
      <c r="L61" s="156">
        <v>12.5</v>
      </c>
      <c r="M61" s="156">
        <v>12.5</v>
      </c>
      <c r="N61" s="156">
        <v>12.5</v>
      </c>
      <c r="O61" s="156">
        <v>15</v>
      </c>
      <c r="P61" s="156">
        <v>17.5</v>
      </c>
      <c r="Q61" s="156">
        <v>20</v>
      </c>
      <c r="R61" s="220"/>
    </row>
    <row r="62" spans="2:18" ht="15" customHeight="1">
      <c r="B62" s="266"/>
      <c r="C62" s="191" t="s">
        <v>71</v>
      </c>
      <c r="D62" s="156">
        <v>9</v>
      </c>
      <c r="E62" s="156">
        <v>14</v>
      </c>
      <c r="F62" s="156">
        <v>17.5</v>
      </c>
      <c r="G62" s="156">
        <v>21</v>
      </c>
      <c r="H62" s="156">
        <v>25</v>
      </c>
      <c r="I62" s="156">
        <v>23</v>
      </c>
      <c r="J62" s="156">
        <v>21</v>
      </c>
      <c r="K62" s="156">
        <v>12.5</v>
      </c>
      <c r="L62" s="156">
        <v>12.5</v>
      </c>
      <c r="M62" s="156">
        <v>12.5</v>
      </c>
      <c r="N62" s="156">
        <v>12.5</v>
      </c>
      <c r="O62" s="156">
        <v>12.5</v>
      </c>
      <c r="P62" s="156">
        <v>15</v>
      </c>
      <c r="Q62" s="156">
        <v>17.5</v>
      </c>
      <c r="R62" s="220"/>
    </row>
    <row r="63" spans="2:18" ht="15" customHeight="1">
      <c r="B63" s="266"/>
      <c r="C63" s="191" t="s">
        <v>75</v>
      </c>
      <c r="D63" s="156">
        <v>22.5</v>
      </c>
      <c r="E63" s="156">
        <v>25</v>
      </c>
      <c r="F63" s="156">
        <v>30</v>
      </c>
      <c r="G63" s="156">
        <v>35</v>
      </c>
      <c r="H63" s="156">
        <v>40</v>
      </c>
      <c r="I63" s="156">
        <v>32.5</v>
      </c>
      <c r="J63" s="156">
        <v>20.5</v>
      </c>
      <c r="K63" s="156">
        <v>12.5</v>
      </c>
      <c r="L63" s="156">
        <v>12.5</v>
      </c>
      <c r="M63" s="156">
        <v>12.5</v>
      </c>
      <c r="N63" s="156">
        <v>12.5</v>
      </c>
      <c r="O63" s="156">
        <v>12.5</v>
      </c>
      <c r="P63" s="156">
        <v>12.5</v>
      </c>
      <c r="Q63" s="156">
        <v>17.5</v>
      </c>
      <c r="R63" s="220"/>
    </row>
    <row r="64" spans="2:18" ht="15" customHeight="1">
      <c r="B64" s="266"/>
      <c r="C64" s="191" t="s">
        <v>64</v>
      </c>
      <c r="D64" s="156">
        <v>50</v>
      </c>
      <c r="E64" s="156">
        <v>47.5</v>
      </c>
      <c r="F64" s="156">
        <v>45</v>
      </c>
      <c r="G64" s="156">
        <v>43.5</v>
      </c>
      <c r="H64" s="156">
        <v>42.5</v>
      </c>
      <c r="I64" s="156">
        <v>30</v>
      </c>
      <c r="J64" s="156">
        <v>20</v>
      </c>
      <c r="K64" s="156">
        <v>12.5</v>
      </c>
      <c r="L64" s="156">
        <v>12.5</v>
      </c>
      <c r="M64" s="156">
        <v>12.5</v>
      </c>
      <c r="N64" s="156">
        <v>12.5</v>
      </c>
      <c r="O64" s="156">
        <v>12.5</v>
      </c>
      <c r="P64" s="156">
        <v>12.5</v>
      </c>
      <c r="Q64" s="156">
        <v>17.5</v>
      </c>
      <c r="R64" s="220"/>
    </row>
    <row r="65" spans="2:18" ht="15" customHeight="1">
      <c r="B65" s="266"/>
      <c r="C65" s="191" t="s">
        <v>65</v>
      </c>
      <c r="D65" s="156">
        <v>67.5</v>
      </c>
      <c r="E65" s="156">
        <v>60</v>
      </c>
      <c r="F65" s="156">
        <v>52.5</v>
      </c>
      <c r="G65" s="156">
        <v>45</v>
      </c>
      <c r="H65" s="156">
        <v>37.5</v>
      </c>
      <c r="I65" s="156">
        <v>27.5</v>
      </c>
      <c r="J65" s="156">
        <v>19.5</v>
      </c>
      <c r="K65" s="156">
        <v>18</v>
      </c>
      <c r="L65" s="156">
        <v>17.5</v>
      </c>
      <c r="M65" s="156">
        <v>17.5</v>
      </c>
      <c r="N65" s="156">
        <v>17.5</v>
      </c>
      <c r="O65" s="156">
        <v>15</v>
      </c>
      <c r="P65" s="156">
        <v>15</v>
      </c>
      <c r="Q65" s="156">
        <v>17.5</v>
      </c>
      <c r="R65" s="220"/>
    </row>
    <row r="66" spans="2:18" ht="15" customHeight="1">
      <c r="B66" s="266"/>
      <c r="C66" s="191" t="s">
        <v>66</v>
      </c>
      <c r="D66" s="156">
        <v>65</v>
      </c>
      <c r="E66" s="156">
        <v>55</v>
      </c>
      <c r="F66" s="156">
        <v>45</v>
      </c>
      <c r="G66" s="156">
        <v>40</v>
      </c>
      <c r="H66" s="156">
        <v>32.5</v>
      </c>
      <c r="I66" s="156">
        <v>25</v>
      </c>
      <c r="J66" s="156">
        <v>19</v>
      </c>
      <c r="K66" s="156">
        <v>17.5</v>
      </c>
      <c r="L66" s="156">
        <v>17.5</v>
      </c>
      <c r="M66" s="156">
        <v>17.5</v>
      </c>
      <c r="N66" s="156">
        <v>17.5</v>
      </c>
      <c r="O66" s="156">
        <v>17.5</v>
      </c>
      <c r="P66" s="156">
        <v>17.5</v>
      </c>
      <c r="Q66" s="156">
        <v>17.5</v>
      </c>
      <c r="R66" s="220"/>
    </row>
    <row r="67" spans="2:18" ht="15" customHeight="1">
      <c r="B67" s="266"/>
      <c r="C67" s="191" t="s">
        <v>67</v>
      </c>
      <c r="D67" s="156">
        <v>55</v>
      </c>
      <c r="E67" s="156">
        <v>45</v>
      </c>
      <c r="F67" s="156">
        <v>37.5</v>
      </c>
      <c r="G67" s="156">
        <v>30</v>
      </c>
      <c r="H67" s="156">
        <v>25</v>
      </c>
      <c r="I67" s="156">
        <v>20</v>
      </c>
      <c r="J67" s="156">
        <v>18.5</v>
      </c>
      <c r="K67" s="156">
        <v>17.5</v>
      </c>
      <c r="L67" s="156">
        <v>17.5</v>
      </c>
      <c r="M67" s="156">
        <v>17.5</v>
      </c>
      <c r="N67" s="156">
        <v>17.5</v>
      </c>
      <c r="O67" s="156">
        <v>17.5</v>
      </c>
      <c r="P67" s="156">
        <v>17.5</v>
      </c>
      <c r="Q67" s="156">
        <v>17.5</v>
      </c>
      <c r="R67" s="220"/>
    </row>
    <row r="68" spans="2:18" ht="15" customHeight="1">
      <c r="B68" s="266"/>
      <c r="C68" s="191" t="s">
        <v>76</v>
      </c>
      <c r="D68" s="156">
        <v>47.5</v>
      </c>
      <c r="E68" s="156">
        <v>40</v>
      </c>
      <c r="F68" s="156">
        <v>32.5</v>
      </c>
      <c r="G68" s="156">
        <v>26</v>
      </c>
      <c r="H68" s="156">
        <v>20</v>
      </c>
      <c r="I68" s="156">
        <v>17.5</v>
      </c>
      <c r="J68" s="156">
        <v>17.5</v>
      </c>
      <c r="K68" s="156">
        <v>17.5</v>
      </c>
      <c r="L68" s="156">
        <v>17.5</v>
      </c>
      <c r="M68" s="156">
        <v>17.5</v>
      </c>
      <c r="N68" s="156">
        <v>17.5</v>
      </c>
      <c r="O68" s="156">
        <v>17.5</v>
      </c>
      <c r="P68" s="156">
        <v>17.5</v>
      </c>
      <c r="Q68" s="156">
        <v>17.5</v>
      </c>
      <c r="R68" s="220"/>
    </row>
    <row r="69" spans="2:18" ht="15" customHeight="1">
      <c r="B69" s="266"/>
      <c r="C69" s="191" t="s">
        <v>72</v>
      </c>
      <c r="D69" s="156">
        <v>40</v>
      </c>
      <c r="E69" s="156">
        <v>32.5</v>
      </c>
      <c r="F69" s="156">
        <v>25</v>
      </c>
      <c r="G69" s="156">
        <v>22.5</v>
      </c>
      <c r="H69" s="156">
        <v>17.5</v>
      </c>
      <c r="I69" s="156">
        <v>17.5</v>
      </c>
      <c r="J69" s="156">
        <v>17.5</v>
      </c>
      <c r="K69" s="156">
        <v>17.5</v>
      </c>
      <c r="L69" s="156">
        <v>17.5</v>
      </c>
      <c r="M69" s="156">
        <v>17.5</v>
      </c>
      <c r="N69" s="156">
        <v>17.5</v>
      </c>
      <c r="O69" s="156">
        <v>17.5</v>
      </c>
      <c r="P69" s="156">
        <v>17.5</v>
      </c>
      <c r="Q69" s="156">
        <v>17.5</v>
      </c>
      <c r="R69" s="220"/>
    </row>
    <row r="70" spans="2:18" ht="15" customHeight="1">
      <c r="B70" s="267"/>
      <c r="C70" s="191" t="s">
        <v>73</v>
      </c>
      <c r="D70" s="156">
        <v>32.5</v>
      </c>
      <c r="E70" s="156">
        <v>27.5</v>
      </c>
      <c r="F70" s="156">
        <v>22.5</v>
      </c>
      <c r="G70" s="156">
        <v>19</v>
      </c>
      <c r="H70" s="156">
        <v>17.5</v>
      </c>
      <c r="I70" s="156">
        <v>17.5</v>
      </c>
      <c r="J70" s="156">
        <v>17.5</v>
      </c>
      <c r="K70" s="156">
        <v>17.5</v>
      </c>
      <c r="L70" s="156">
        <v>17.5</v>
      </c>
      <c r="M70" s="156">
        <v>17.5</v>
      </c>
      <c r="N70" s="156">
        <v>17.5</v>
      </c>
      <c r="O70" s="156">
        <v>17.5</v>
      </c>
      <c r="P70" s="156">
        <v>17.5</v>
      </c>
      <c r="Q70" s="156">
        <v>17.5</v>
      </c>
      <c r="R70" s="220"/>
    </row>
    <row r="71" spans="3:18" s="63" customFormat="1" ht="15" customHeight="1" hidden="1">
      <c r="C71" s="221" t="s">
        <v>0</v>
      </c>
      <c r="D71" s="222">
        <f aca="true" t="shared" si="3" ref="D71:Q71">SUM(D58:D70)</f>
        <v>410</v>
      </c>
      <c r="E71" s="223">
        <f t="shared" si="3"/>
        <v>365.5</v>
      </c>
      <c r="F71" s="224">
        <f t="shared" si="3"/>
        <v>327.5</v>
      </c>
      <c r="G71" s="224">
        <f t="shared" si="3"/>
        <v>303.5</v>
      </c>
      <c r="H71" s="224">
        <f t="shared" si="3"/>
        <v>292.5</v>
      </c>
      <c r="I71" s="224">
        <f t="shared" si="3"/>
        <v>250</v>
      </c>
      <c r="J71" s="224">
        <f t="shared" si="3"/>
        <v>216.5</v>
      </c>
      <c r="K71" s="224">
        <f t="shared" si="3"/>
        <v>193</v>
      </c>
      <c r="L71" s="224">
        <f t="shared" si="3"/>
        <v>192.5</v>
      </c>
      <c r="M71" s="224">
        <f t="shared" si="3"/>
        <v>207.5</v>
      </c>
      <c r="N71" s="224">
        <f t="shared" si="3"/>
        <v>207.5</v>
      </c>
      <c r="O71" s="224"/>
      <c r="P71" s="224">
        <f t="shared" si="3"/>
        <v>227.5</v>
      </c>
      <c r="Q71" s="224">
        <f t="shared" si="3"/>
        <v>249</v>
      </c>
      <c r="R71" s="225"/>
    </row>
    <row r="72" spans="3:17" ht="15" customHeight="1">
      <c r="C72" s="226"/>
      <c r="D72" s="205"/>
      <c r="E72" s="205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</row>
    <row r="73" spans="3:18" ht="15.75" customHeight="1">
      <c r="C73" s="218" t="s">
        <v>244</v>
      </c>
      <c r="R73" s="219"/>
    </row>
    <row r="74" spans="2:18" ht="15" customHeight="1">
      <c r="B74" s="265" t="s">
        <v>240</v>
      </c>
      <c r="C74" s="191" t="s">
        <v>74</v>
      </c>
      <c r="D74" s="156">
        <v>5</v>
      </c>
      <c r="E74" s="156">
        <v>6</v>
      </c>
      <c r="F74" s="156">
        <v>8</v>
      </c>
      <c r="G74" s="156">
        <v>9</v>
      </c>
      <c r="H74" s="156">
        <v>10</v>
      </c>
      <c r="I74" s="156">
        <v>15</v>
      </c>
      <c r="J74" s="156">
        <v>22</v>
      </c>
      <c r="K74" s="156">
        <v>25</v>
      </c>
      <c r="L74" s="156">
        <v>25</v>
      </c>
      <c r="M74" s="156">
        <v>35</v>
      </c>
      <c r="N74" s="156">
        <v>35</v>
      </c>
      <c r="O74" s="156">
        <v>45</v>
      </c>
      <c r="P74" s="156">
        <v>45</v>
      </c>
      <c r="Q74" s="156">
        <v>50</v>
      </c>
      <c r="R74" s="220"/>
    </row>
    <row r="75" spans="2:18" ht="15" customHeight="1">
      <c r="B75" s="266"/>
      <c r="C75" s="191" t="s">
        <v>1</v>
      </c>
      <c r="D75" s="156">
        <v>10</v>
      </c>
      <c r="E75" s="156">
        <v>10</v>
      </c>
      <c r="F75" s="156">
        <v>10</v>
      </c>
      <c r="G75" s="156">
        <v>12</v>
      </c>
      <c r="H75" s="156">
        <v>15</v>
      </c>
      <c r="I75" s="156">
        <v>18</v>
      </c>
      <c r="J75" s="156">
        <v>22</v>
      </c>
      <c r="K75" s="156">
        <v>25</v>
      </c>
      <c r="L75" s="156">
        <v>25</v>
      </c>
      <c r="M75" s="156">
        <v>35</v>
      </c>
      <c r="N75" s="156">
        <v>35</v>
      </c>
      <c r="O75" s="156">
        <v>45</v>
      </c>
      <c r="P75" s="156">
        <v>45</v>
      </c>
      <c r="Q75" s="156">
        <v>48</v>
      </c>
      <c r="R75" s="220"/>
    </row>
    <row r="76" spans="2:18" ht="15" customHeight="1">
      <c r="B76" s="266"/>
      <c r="C76" s="191" t="s">
        <v>2</v>
      </c>
      <c r="D76" s="156">
        <v>12</v>
      </c>
      <c r="E76" s="156">
        <v>12</v>
      </c>
      <c r="F76" s="156">
        <v>12</v>
      </c>
      <c r="G76" s="156">
        <v>12</v>
      </c>
      <c r="H76" s="156">
        <v>15</v>
      </c>
      <c r="I76" s="156">
        <v>20</v>
      </c>
      <c r="J76" s="156">
        <v>22</v>
      </c>
      <c r="K76" s="156">
        <v>25</v>
      </c>
      <c r="L76" s="156">
        <v>25</v>
      </c>
      <c r="M76" s="156">
        <v>35</v>
      </c>
      <c r="N76" s="156">
        <v>35</v>
      </c>
      <c r="O76" s="156">
        <v>45</v>
      </c>
      <c r="P76" s="156">
        <v>45</v>
      </c>
      <c r="Q76" s="156">
        <v>45</v>
      </c>
      <c r="R76" s="220"/>
    </row>
    <row r="77" spans="2:18" ht="15" customHeight="1">
      <c r="B77" s="266"/>
      <c r="C77" s="191" t="s">
        <v>3</v>
      </c>
      <c r="D77" s="156">
        <v>15</v>
      </c>
      <c r="E77" s="156">
        <v>10</v>
      </c>
      <c r="F77" s="156">
        <v>10</v>
      </c>
      <c r="G77" s="156">
        <v>10</v>
      </c>
      <c r="H77" s="156">
        <v>30</v>
      </c>
      <c r="I77" s="156">
        <v>26</v>
      </c>
      <c r="J77" s="156">
        <v>25</v>
      </c>
      <c r="K77" s="156">
        <v>25</v>
      </c>
      <c r="L77" s="156">
        <v>25</v>
      </c>
      <c r="M77" s="156">
        <v>25</v>
      </c>
      <c r="N77" s="156">
        <v>25</v>
      </c>
      <c r="O77" s="156">
        <v>30</v>
      </c>
      <c r="P77" s="156">
        <v>35</v>
      </c>
      <c r="Q77" s="156">
        <v>40</v>
      </c>
      <c r="R77" s="220"/>
    </row>
    <row r="78" spans="2:18" ht="15" customHeight="1">
      <c r="B78" s="266"/>
      <c r="C78" s="191" t="s">
        <v>71</v>
      </c>
      <c r="D78" s="156">
        <v>18</v>
      </c>
      <c r="E78" s="156">
        <v>28</v>
      </c>
      <c r="F78" s="156">
        <v>35</v>
      </c>
      <c r="G78" s="156">
        <v>42</v>
      </c>
      <c r="H78" s="156">
        <v>50</v>
      </c>
      <c r="I78" s="156">
        <v>46</v>
      </c>
      <c r="J78" s="156">
        <v>42</v>
      </c>
      <c r="K78" s="156">
        <v>25</v>
      </c>
      <c r="L78" s="156">
        <v>25</v>
      </c>
      <c r="M78" s="156">
        <v>25</v>
      </c>
      <c r="N78" s="156">
        <v>25</v>
      </c>
      <c r="O78" s="156">
        <v>25</v>
      </c>
      <c r="P78" s="156">
        <v>30</v>
      </c>
      <c r="Q78" s="156">
        <v>35</v>
      </c>
      <c r="R78" s="220"/>
    </row>
    <row r="79" spans="2:18" ht="15" customHeight="1">
      <c r="B79" s="266"/>
      <c r="C79" s="191" t="s">
        <v>75</v>
      </c>
      <c r="D79" s="156">
        <v>45</v>
      </c>
      <c r="E79" s="156">
        <v>50</v>
      </c>
      <c r="F79" s="156">
        <v>60</v>
      </c>
      <c r="G79" s="156">
        <v>70</v>
      </c>
      <c r="H79" s="156">
        <v>80</v>
      </c>
      <c r="I79" s="156">
        <v>65</v>
      </c>
      <c r="J79" s="156">
        <v>41</v>
      </c>
      <c r="K79" s="156">
        <v>25</v>
      </c>
      <c r="L79" s="156">
        <v>25</v>
      </c>
      <c r="M79" s="156">
        <v>25</v>
      </c>
      <c r="N79" s="156">
        <v>25</v>
      </c>
      <c r="O79" s="156">
        <v>25</v>
      </c>
      <c r="P79" s="156">
        <v>25</v>
      </c>
      <c r="Q79" s="156">
        <v>35</v>
      </c>
      <c r="R79" s="220"/>
    </row>
    <row r="80" spans="2:18" ht="15" customHeight="1">
      <c r="B80" s="266"/>
      <c r="C80" s="191" t="s">
        <v>64</v>
      </c>
      <c r="D80" s="156">
        <v>100</v>
      </c>
      <c r="E80" s="156">
        <v>95</v>
      </c>
      <c r="F80" s="156">
        <v>90</v>
      </c>
      <c r="G80" s="156">
        <v>87</v>
      </c>
      <c r="H80" s="156">
        <v>85</v>
      </c>
      <c r="I80" s="156">
        <v>60</v>
      </c>
      <c r="J80" s="156">
        <v>40</v>
      </c>
      <c r="K80" s="156">
        <v>25</v>
      </c>
      <c r="L80" s="156">
        <v>25</v>
      </c>
      <c r="M80" s="156">
        <v>25</v>
      </c>
      <c r="N80" s="156">
        <v>25</v>
      </c>
      <c r="O80" s="156">
        <v>25</v>
      </c>
      <c r="P80" s="156">
        <v>25</v>
      </c>
      <c r="Q80" s="156">
        <v>35</v>
      </c>
      <c r="R80" s="220"/>
    </row>
    <row r="81" spans="2:18" ht="15" customHeight="1">
      <c r="B81" s="266"/>
      <c r="C81" s="191" t="s">
        <v>65</v>
      </c>
      <c r="D81" s="156">
        <v>135</v>
      </c>
      <c r="E81" s="156">
        <v>120</v>
      </c>
      <c r="F81" s="156">
        <v>105</v>
      </c>
      <c r="G81" s="156">
        <v>90</v>
      </c>
      <c r="H81" s="156">
        <v>75</v>
      </c>
      <c r="I81" s="156">
        <v>55</v>
      </c>
      <c r="J81" s="156">
        <v>39</v>
      </c>
      <c r="K81" s="156">
        <v>36</v>
      </c>
      <c r="L81" s="156">
        <v>35</v>
      </c>
      <c r="M81" s="156">
        <v>35</v>
      </c>
      <c r="N81" s="156">
        <v>35</v>
      </c>
      <c r="O81" s="156">
        <v>30</v>
      </c>
      <c r="P81" s="156">
        <v>30</v>
      </c>
      <c r="Q81" s="156">
        <v>35</v>
      </c>
      <c r="R81" s="220"/>
    </row>
    <row r="82" spans="2:18" ht="15" customHeight="1">
      <c r="B82" s="266"/>
      <c r="C82" s="191" t="s">
        <v>66</v>
      </c>
      <c r="D82" s="156">
        <v>130</v>
      </c>
      <c r="E82" s="156">
        <v>110</v>
      </c>
      <c r="F82" s="156">
        <v>90</v>
      </c>
      <c r="G82" s="156">
        <v>80</v>
      </c>
      <c r="H82" s="156">
        <v>65</v>
      </c>
      <c r="I82" s="156">
        <v>50</v>
      </c>
      <c r="J82" s="156">
        <v>38</v>
      </c>
      <c r="K82" s="156">
        <v>35</v>
      </c>
      <c r="L82" s="156">
        <v>35</v>
      </c>
      <c r="M82" s="156">
        <v>35</v>
      </c>
      <c r="N82" s="156">
        <v>35</v>
      </c>
      <c r="O82" s="156">
        <v>35</v>
      </c>
      <c r="P82" s="156">
        <v>35</v>
      </c>
      <c r="Q82" s="156">
        <v>35</v>
      </c>
      <c r="R82" s="220"/>
    </row>
    <row r="83" spans="2:18" ht="15" customHeight="1">
      <c r="B83" s="266"/>
      <c r="C83" s="191" t="s">
        <v>67</v>
      </c>
      <c r="D83" s="156">
        <v>110</v>
      </c>
      <c r="E83" s="156">
        <v>90</v>
      </c>
      <c r="F83" s="156">
        <v>75</v>
      </c>
      <c r="G83" s="156">
        <v>60</v>
      </c>
      <c r="H83" s="156">
        <v>50</v>
      </c>
      <c r="I83" s="156">
        <v>40</v>
      </c>
      <c r="J83" s="156">
        <v>37</v>
      </c>
      <c r="K83" s="156">
        <v>35</v>
      </c>
      <c r="L83" s="156">
        <v>35</v>
      </c>
      <c r="M83" s="156">
        <v>35</v>
      </c>
      <c r="N83" s="156">
        <v>35</v>
      </c>
      <c r="O83" s="156">
        <v>35</v>
      </c>
      <c r="P83" s="156">
        <v>35</v>
      </c>
      <c r="Q83" s="156">
        <v>35</v>
      </c>
      <c r="R83" s="220"/>
    </row>
    <row r="84" spans="2:18" ht="15" customHeight="1">
      <c r="B84" s="266"/>
      <c r="C84" s="191" t="s">
        <v>76</v>
      </c>
      <c r="D84" s="156">
        <v>95</v>
      </c>
      <c r="E84" s="156">
        <v>80</v>
      </c>
      <c r="F84" s="156">
        <v>65</v>
      </c>
      <c r="G84" s="156">
        <v>52</v>
      </c>
      <c r="H84" s="156">
        <v>40</v>
      </c>
      <c r="I84" s="156">
        <v>35</v>
      </c>
      <c r="J84" s="156">
        <v>35</v>
      </c>
      <c r="K84" s="156">
        <v>35</v>
      </c>
      <c r="L84" s="156">
        <v>35</v>
      </c>
      <c r="M84" s="156">
        <v>35</v>
      </c>
      <c r="N84" s="156">
        <v>35</v>
      </c>
      <c r="O84" s="156">
        <v>35</v>
      </c>
      <c r="P84" s="156">
        <v>35</v>
      </c>
      <c r="Q84" s="156">
        <v>35</v>
      </c>
      <c r="R84" s="220"/>
    </row>
    <row r="85" spans="2:18" ht="15" customHeight="1">
      <c r="B85" s="266"/>
      <c r="C85" s="191" t="s">
        <v>72</v>
      </c>
      <c r="D85" s="156">
        <v>80</v>
      </c>
      <c r="E85" s="156">
        <v>65</v>
      </c>
      <c r="F85" s="156">
        <v>50</v>
      </c>
      <c r="G85" s="156">
        <v>45</v>
      </c>
      <c r="H85" s="156">
        <v>35</v>
      </c>
      <c r="I85" s="156">
        <v>35</v>
      </c>
      <c r="J85" s="156">
        <v>35</v>
      </c>
      <c r="K85" s="156">
        <v>35</v>
      </c>
      <c r="L85" s="156">
        <v>35</v>
      </c>
      <c r="M85" s="156">
        <v>35</v>
      </c>
      <c r="N85" s="156">
        <v>35</v>
      </c>
      <c r="O85" s="156">
        <v>35</v>
      </c>
      <c r="P85" s="156">
        <v>35</v>
      </c>
      <c r="Q85" s="156">
        <v>35</v>
      </c>
      <c r="R85" s="220"/>
    </row>
    <row r="86" spans="2:18" ht="15" customHeight="1">
      <c r="B86" s="267"/>
      <c r="C86" s="191" t="s">
        <v>73</v>
      </c>
      <c r="D86" s="156">
        <v>65</v>
      </c>
      <c r="E86" s="156">
        <v>55</v>
      </c>
      <c r="F86" s="156">
        <v>45</v>
      </c>
      <c r="G86" s="156">
        <v>38</v>
      </c>
      <c r="H86" s="156">
        <v>35</v>
      </c>
      <c r="I86" s="156">
        <v>35</v>
      </c>
      <c r="J86" s="156">
        <v>35</v>
      </c>
      <c r="K86" s="156">
        <v>35</v>
      </c>
      <c r="L86" s="156">
        <v>35</v>
      </c>
      <c r="M86" s="156">
        <v>35</v>
      </c>
      <c r="N86" s="156">
        <v>35</v>
      </c>
      <c r="O86" s="156">
        <v>35</v>
      </c>
      <c r="P86" s="156">
        <v>35</v>
      </c>
      <c r="Q86" s="156">
        <v>35</v>
      </c>
      <c r="R86" s="220"/>
    </row>
    <row r="87" spans="3:18" s="63" customFormat="1" ht="15" customHeight="1" hidden="1">
      <c r="C87" s="221" t="s">
        <v>0</v>
      </c>
      <c r="D87" s="222">
        <f aca="true" t="shared" si="4" ref="D87:Q87">SUM(D74:D86)</f>
        <v>820</v>
      </c>
      <c r="E87" s="223">
        <f t="shared" si="4"/>
        <v>731</v>
      </c>
      <c r="F87" s="224">
        <f t="shared" si="4"/>
        <v>655</v>
      </c>
      <c r="G87" s="224">
        <f t="shared" si="4"/>
        <v>607</v>
      </c>
      <c r="H87" s="224">
        <f t="shared" si="4"/>
        <v>585</v>
      </c>
      <c r="I87" s="224">
        <f t="shared" si="4"/>
        <v>500</v>
      </c>
      <c r="J87" s="224">
        <f t="shared" si="4"/>
        <v>433</v>
      </c>
      <c r="K87" s="224">
        <f t="shared" si="4"/>
        <v>386</v>
      </c>
      <c r="L87" s="224">
        <f t="shared" si="4"/>
        <v>385</v>
      </c>
      <c r="M87" s="224">
        <f t="shared" si="4"/>
        <v>415</v>
      </c>
      <c r="N87" s="224">
        <f t="shared" si="4"/>
        <v>415</v>
      </c>
      <c r="O87" s="224"/>
      <c r="P87" s="224">
        <f t="shared" si="4"/>
        <v>455</v>
      </c>
      <c r="Q87" s="224">
        <f t="shared" si="4"/>
        <v>498</v>
      </c>
      <c r="R87" s="225"/>
    </row>
    <row r="88" spans="2:18" ht="15" customHeight="1">
      <c r="B88" s="227"/>
      <c r="C88" s="69"/>
      <c r="D88" s="228"/>
      <c r="E88" s="22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28"/>
    </row>
    <row r="89" spans="2:18" ht="15" customHeight="1">
      <c r="B89" s="227"/>
      <c r="C89" s="229" t="s">
        <v>245</v>
      </c>
      <c r="D89" s="173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28"/>
    </row>
    <row r="90" spans="2:18" ht="15" customHeight="1">
      <c r="B90" s="227"/>
      <c r="C90" s="69"/>
      <c r="D90" s="228"/>
      <c r="E90" s="22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28"/>
    </row>
    <row r="91" spans="3:18" ht="15.75" customHeight="1">
      <c r="C91" s="230" t="s">
        <v>246</v>
      </c>
      <c r="R91" s="219"/>
    </row>
    <row r="92" spans="2:18" ht="15" customHeight="1">
      <c r="B92" s="265" t="s">
        <v>240</v>
      </c>
      <c r="C92" s="191" t="s">
        <v>74</v>
      </c>
      <c r="D92" s="156">
        <v>4.3</v>
      </c>
      <c r="E92" s="156">
        <v>5.1</v>
      </c>
      <c r="F92" s="156">
        <v>6.8</v>
      </c>
      <c r="G92" s="156">
        <v>7.7</v>
      </c>
      <c r="H92" s="156">
        <v>8.5</v>
      </c>
      <c r="I92" s="156">
        <v>12.8</v>
      </c>
      <c r="J92" s="156">
        <v>18.7</v>
      </c>
      <c r="K92" s="156">
        <v>21.3</v>
      </c>
      <c r="L92" s="156">
        <v>21.3</v>
      </c>
      <c r="M92" s="156">
        <v>29.8</v>
      </c>
      <c r="N92" s="156">
        <v>29.8</v>
      </c>
      <c r="O92" s="156">
        <v>38.3</v>
      </c>
      <c r="P92" s="156">
        <v>38.3</v>
      </c>
      <c r="Q92" s="156">
        <v>42.5</v>
      </c>
      <c r="R92" s="220"/>
    </row>
    <row r="93" spans="2:18" ht="15" customHeight="1">
      <c r="B93" s="266"/>
      <c r="C93" s="191" t="s">
        <v>1</v>
      </c>
      <c r="D93" s="156">
        <v>8.5</v>
      </c>
      <c r="E93" s="156">
        <v>8.5</v>
      </c>
      <c r="F93" s="156">
        <v>8.5</v>
      </c>
      <c r="G93" s="156">
        <v>10.2</v>
      </c>
      <c r="H93" s="156">
        <v>12.8</v>
      </c>
      <c r="I93" s="156">
        <v>15.3</v>
      </c>
      <c r="J93" s="156">
        <v>18.7</v>
      </c>
      <c r="K93" s="156">
        <v>21.3</v>
      </c>
      <c r="L93" s="156">
        <v>21.3</v>
      </c>
      <c r="M93" s="156">
        <v>29.8</v>
      </c>
      <c r="N93" s="156">
        <v>29.8</v>
      </c>
      <c r="O93" s="156">
        <v>38.3</v>
      </c>
      <c r="P93" s="156">
        <v>38.3</v>
      </c>
      <c r="Q93" s="156">
        <v>40.8</v>
      </c>
      <c r="R93" s="220"/>
    </row>
    <row r="94" spans="2:18" ht="15" customHeight="1">
      <c r="B94" s="266"/>
      <c r="C94" s="191" t="s">
        <v>2</v>
      </c>
      <c r="D94" s="156">
        <v>10.2</v>
      </c>
      <c r="E94" s="156">
        <v>10.2</v>
      </c>
      <c r="F94" s="156">
        <v>10.2</v>
      </c>
      <c r="G94" s="156">
        <v>10.2</v>
      </c>
      <c r="H94" s="156">
        <v>12.8</v>
      </c>
      <c r="I94" s="156">
        <v>17</v>
      </c>
      <c r="J94" s="156">
        <v>18.7</v>
      </c>
      <c r="K94" s="156">
        <v>21.3</v>
      </c>
      <c r="L94" s="156">
        <v>21.3</v>
      </c>
      <c r="M94" s="156">
        <v>29.8</v>
      </c>
      <c r="N94" s="156">
        <v>29.8</v>
      </c>
      <c r="O94" s="156">
        <v>38.3</v>
      </c>
      <c r="P94" s="156">
        <v>38.3</v>
      </c>
      <c r="Q94" s="156">
        <v>38.3</v>
      </c>
      <c r="R94" s="220"/>
    </row>
    <row r="95" spans="2:18" ht="15" customHeight="1">
      <c r="B95" s="266"/>
      <c r="C95" s="191" t="s">
        <v>3</v>
      </c>
      <c r="D95" s="156">
        <v>12.8</v>
      </c>
      <c r="E95" s="156">
        <v>8.5</v>
      </c>
      <c r="F95" s="156">
        <v>8.5</v>
      </c>
      <c r="G95" s="156">
        <v>8.5</v>
      </c>
      <c r="H95" s="156">
        <v>25.5</v>
      </c>
      <c r="I95" s="156">
        <v>22.1</v>
      </c>
      <c r="J95" s="156">
        <v>21.3</v>
      </c>
      <c r="K95" s="156">
        <v>21.3</v>
      </c>
      <c r="L95" s="156">
        <v>21.3</v>
      </c>
      <c r="M95" s="156">
        <v>21.3</v>
      </c>
      <c r="N95" s="156">
        <v>21.3</v>
      </c>
      <c r="O95" s="156">
        <v>25.5</v>
      </c>
      <c r="P95" s="156">
        <v>29.8</v>
      </c>
      <c r="Q95" s="156">
        <v>34</v>
      </c>
      <c r="R95" s="220"/>
    </row>
    <row r="96" spans="2:18" ht="15" customHeight="1">
      <c r="B96" s="266"/>
      <c r="C96" s="191" t="s">
        <v>71</v>
      </c>
      <c r="D96" s="156">
        <v>15.3</v>
      </c>
      <c r="E96" s="156">
        <v>23.8</v>
      </c>
      <c r="F96" s="156">
        <v>29.8</v>
      </c>
      <c r="G96" s="156">
        <v>35.7</v>
      </c>
      <c r="H96" s="156">
        <v>42.5</v>
      </c>
      <c r="I96" s="156">
        <v>39.1</v>
      </c>
      <c r="J96" s="156">
        <v>35.7</v>
      </c>
      <c r="K96" s="156">
        <v>21.3</v>
      </c>
      <c r="L96" s="156">
        <v>21.3</v>
      </c>
      <c r="M96" s="156">
        <v>21.3</v>
      </c>
      <c r="N96" s="156">
        <v>21.3</v>
      </c>
      <c r="O96" s="156">
        <v>21.3</v>
      </c>
      <c r="P96" s="156">
        <v>25.5</v>
      </c>
      <c r="Q96" s="156">
        <v>29.8</v>
      </c>
      <c r="R96" s="220"/>
    </row>
    <row r="97" spans="2:18" ht="15" customHeight="1">
      <c r="B97" s="266"/>
      <c r="C97" s="191" t="s">
        <v>75</v>
      </c>
      <c r="D97" s="156">
        <v>38.3</v>
      </c>
      <c r="E97" s="156">
        <v>42.5</v>
      </c>
      <c r="F97" s="156">
        <v>51</v>
      </c>
      <c r="G97" s="156">
        <v>59.5</v>
      </c>
      <c r="H97" s="156">
        <v>68</v>
      </c>
      <c r="I97" s="156">
        <v>55.3</v>
      </c>
      <c r="J97" s="156">
        <v>34.9</v>
      </c>
      <c r="K97" s="156">
        <v>21.3</v>
      </c>
      <c r="L97" s="156">
        <v>21.3</v>
      </c>
      <c r="M97" s="156">
        <v>21.3</v>
      </c>
      <c r="N97" s="156">
        <v>21.3</v>
      </c>
      <c r="O97" s="156">
        <v>21.3</v>
      </c>
      <c r="P97" s="156">
        <v>21.3</v>
      </c>
      <c r="Q97" s="156">
        <v>29.8</v>
      </c>
      <c r="R97" s="220"/>
    </row>
    <row r="98" spans="2:18" ht="15" customHeight="1">
      <c r="B98" s="266"/>
      <c r="C98" s="191" t="s">
        <v>64</v>
      </c>
      <c r="D98" s="156">
        <v>85</v>
      </c>
      <c r="E98" s="156">
        <v>80.8</v>
      </c>
      <c r="F98" s="156">
        <v>76.5</v>
      </c>
      <c r="G98" s="156">
        <v>74</v>
      </c>
      <c r="H98" s="156">
        <v>72.3</v>
      </c>
      <c r="I98" s="156">
        <v>51</v>
      </c>
      <c r="J98" s="156">
        <v>34</v>
      </c>
      <c r="K98" s="156">
        <v>21.3</v>
      </c>
      <c r="L98" s="156">
        <v>21.3</v>
      </c>
      <c r="M98" s="156">
        <v>21.3</v>
      </c>
      <c r="N98" s="156">
        <v>21.3</v>
      </c>
      <c r="O98" s="156">
        <v>21.3</v>
      </c>
      <c r="P98" s="156">
        <v>21.3</v>
      </c>
      <c r="Q98" s="156">
        <v>29.8</v>
      </c>
      <c r="R98" s="220"/>
    </row>
    <row r="99" spans="2:18" ht="15" customHeight="1">
      <c r="B99" s="266"/>
      <c r="C99" s="191" t="s">
        <v>65</v>
      </c>
      <c r="D99" s="156">
        <v>114.8</v>
      </c>
      <c r="E99" s="156">
        <v>102</v>
      </c>
      <c r="F99" s="156">
        <v>89.3</v>
      </c>
      <c r="G99" s="156">
        <v>76.5</v>
      </c>
      <c r="H99" s="156">
        <v>63.8</v>
      </c>
      <c r="I99" s="156">
        <v>46.8</v>
      </c>
      <c r="J99" s="156">
        <v>33.2</v>
      </c>
      <c r="K99" s="156">
        <v>30.6</v>
      </c>
      <c r="L99" s="156">
        <v>29.8</v>
      </c>
      <c r="M99" s="156">
        <v>29.8</v>
      </c>
      <c r="N99" s="156">
        <v>29.8</v>
      </c>
      <c r="O99" s="156">
        <v>25.5</v>
      </c>
      <c r="P99" s="156">
        <v>25.5</v>
      </c>
      <c r="Q99" s="156">
        <v>29.8</v>
      </c>
      <c r="R99" s="220"/>
    </row>
    <row r="100" spans="2:18" ht="15" customHeight="1">
      <c r="B100" s="266"/>
      <c r="C100" s="191" t="s">
        <v>66</v>
      </c>
      <c r="D100" s="156">
        <v>110.5</v>
      </c>
      <c r="E100" s="156">
        <v>93.5</v>
      </c>
      <c r="F100" s="156">
        <v>76.5</v>
      </c>
      <c r="G100" s="156">
        <v>68</v>
      </c>
      <c r="H100" s="156">
        <v>55.3</v>
      </c>
      <c r="I100" s="156">
        <v>42.5</v>
      </c>
      <c r="J100" s="156">
        <v>32.3</v>
      </c>
      <c r="K100" s="156">
        <v>29.8</v>
      </c>
      <c r="L100" s="156">
        <v>29.8</v>
      </c>
      <c r="M100" s="156">
        <v>29.8</v>
      </c>
      <c r="N100" s="156">
        <v>29.8</v>
      </c>
      <c r="O100" s="156">
        <v>29.8</v>
      </c>
      <c r="P100" s="156">
        <v>29.8</v>
      </c>
      <c r="Q100" s="156">
        <v>29.8</v>
      </c>
      <c r="R100" s="220"/>
    </row>
    <row r="101" spans="2:18" ht="15" customHeight="1">
      <c r="B101" s="266"/>
      <c r="C101" s="191" t="s">
        <v>67</v>
      </c>
      <c r="D101" s="156">
        <v>93.5</v>
      </c>
      <c r="E101" s="156">
        <v>76.5</v>
      </c>
      <c r="F101" s="156">
        <v>63.8</v>
      </c>
      <c r="G101" s="156">
        <v>51</v>
      </c>
      <c r="H101" s="156">
        <v>42.5</v>
      </c>
      <c r="I101" s="156">
        <v>34</v>
      </c>
      <c r="J101" s="156">
        <v>31.5</v>
      </c>
      <c r="K101" s="156">
        <v>29.8</v>
      </c>
      <c r="L101" s="156">
        <v>29.8</v>
      </c>
      <c r="M101" s="156">
        <v>29.8</v>
      </c>
      <c r="N101" s="156">
        <v>29.8</v>
      </c>
      <c r="O101" s="156">
        <v>29.8</v>
      </c>
      <c r="P101" s="156">
        <v>29.8</v>
      </c>
      <c r="Q101" s="156">
        <v>29.8</v>
      </c>
      <c r="R101" s="220"/>
    </row>
    <row r="102" spans="2:18" ht="15" customHeight="1">
      <c r="B102" s="266"/>
      <c r="C102" s="191" t="s">
        <v>76</v>
      </c>
      <c r="D102" s="156">
        <v>80.8</v>
      </c>
      <c r="E102" s="156">
        <v>68</v>
      </c>
      <c r="F102" s="156">
        <v>55.3</v>
      </c>
      <c r="G102" s="156">
        <v>44.2</v>
      </c>
      <c r="H102" s="156">
        <v>34</v>
      </c>
      <c r="I102" s="156">
        <v>29.8</v>
      </c>
      <c r="J102" s="156">
        <v>29.8</v>
      </c>
      <c r="K102" s="156">
        <v>29.8</v>
      </c>
      <c r="L102" s="156">
        <v>29.8</v>
      </c>
      <c r="M102" s="156">
        <v>29.8</v>
      </c>
      <c r="N102" s="156">
        <v>29.8</v>
      </c>
      <c r="O102" s="156">
        <v>29.8</v>
      </c>
      <c r="P102" s="156">
        <v>29.8</v>
      </c>
      <c r="Q102" s="156">
        <v>29.8</v>
      </c>
      <c r="R102" s="220"/>
    </row>
    <row r="103" spans="2:18" ht="15" customHeight="1">
      <c r="B103" s="266"/>
      <c r="C103" s="191" t="s">
        <v>72</v>
      </c>
      <c r="D103" s="156">
        <v>68</v>
      </c>
      <c r="E103" s="156">
        <v>55.3</v>
      </c>
      <c r="F103" s="156">
        <v>42.5</v>
      </c>
      <c r="G103" s="156">
        <v>38.3</v>
      </c>
      <c r="H103" s="156">
        <v>29.8</v>
      </c>
      <c r="I103" s="156">
        <v>29.8</v>
      </c>
      <c r="J103" s="156">
        <v>29.8</v>
      </c>
      <c r="K103" s="156">
        <v>29.8</v>
      </c>
      <c r="L103" s="156">
        <v>29.8</v>
      </c>
      <c r="M103" s="156">
        <v>29.8</v>
      </c>
      <c r="N103" s="156">
        <v>29.8</v>
      </c>
      <c r="O103" s="156">
        <v>29.8</v>
      </c>
      <c r="P103" s="156">
        <v>29.8</v>
      </c>
      <c r="Q103" s="156">
        <v>29.8</v>
      </c>
      <c r="R103" s="220"/>
    </row>
    <row r="104" spans="2:18" ht="15" customHeight="1">
      <c r="B104" s="267"/>
      <c r="C104" s="191" t="s">
        <v>73</v>
      </c>
      <c r="D104" s="156">
        <v>55.3</v>
      </c>
      <c r="E104" s="156">
        <v>46.8</v>
      </c>
      <c r="F104" s="156">
        <v>38.3</v>
      </c>
      <c r="G104" s="156">
        <v>32.3</v>
      </c>
      <c r="H104" s="156">
        <v>29.8</v>
      </c>
      <c r="I104" s="156">
        <v>29.8</v>
      </c>
      <c r="J104" s="156">
        <v>29.8</v>
      </c>
      <c r="K104" s="156">
        <v>29.8</v>
      </c>
      <c r="L104" s="156">
        <v>29.8</v>
      </c>
      <c r="M104" s="156">
        <v>29.8</v>
      </c>
      <c r="N104" s="156">
        <v>29.8</v>
      </c>
      <c r="O104" s="156">
        <v>29.8</v>
      </c>
      <c r="P104" s="156">
        <v>29.8</v>
      </c>
      <c r="Q104" s="156">
        <v>29.8</v>
      </c>
      <c r="R104" s="220"/>
    </row>
    <row r="105" spans="3:18" s="63" customFormat="1" ht="15" customHeight="1" hidden="1">
      <c r="C105" s="221" t="s">
        <v>0</v>
      </c>
      <c r="D105" s="222">
        <f aca="true" t="shared" si="5" ref="D105:Q105">SUM(D92:D104)</f>
        <v>697.3</v>
      </c>
      <c r="E105" s="223">
        <f t="shared" si="5"/>
        <v>621.4999999999999</v>
      </c>
      <c r="F105" s="224">
        <f t="shared" si="5"/>
        <v>557</v>
      </c>
      <c r="G105" s="224">
        <f t="shared" si="5"/>
        <v>516.1</v>
      </c>
      <c r="H105" s="224">
        <f t="shared" si="5"/>
        <v>497.6</v>
      </c>
      <c r="I105" s="224">
        <f t="shared" si="5"/>
        <v>425.30000000000007</v>
      </c>
      <c r="J105" s="224">
        <f t="shared" si="5"/>
        <v>368.40000000000003</v>
      </c>
      <c r="K105" s="224">
        <f t="shared" si="5"/>
        <v>328.70000000000005</v>
      </c>
      <c r="L105" s="224">
        <f t="shared" si="5"/>
        <v>327.90000000000003</v>
      </c>
      <c r="M105" s="224">
        <f t="shared" si="5"/>
        <v>353.4000000000001</v>
      </c>
      <c r="N105" s="224">
        <f t="shared" si="5"/>
        <v>353.4000000000001</v>
      </c>
      <c r="O105" s="224"/>
      <c r="P105" s="224">
        <f t="shared" si="5"/>
        <v>387.30000000000007</v>
      </c>
      <c r="Q105" s="224">
        <f t="shared" si="5"/>
        <v>423.80000000000007</v>
      </c>
      <c r="R105" s="225"/>
    </row>
    <row r="106" spans="3:17" ht="15" customHeight="1">
      <c r="C106" s="226"/>
      <c r="D106" s="205"/>
      <c r="E106" s="205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</row>
    <row r="107" spans="3:18" ht="15" customHeight="1">
      <c r="C107" s="230" t="s">
        <v>157</v>
      </c>
      <c r="R107" s="219"/>
    </row>
    <row r="108" spans="2:18" ht="15" customHeight="1">
      <c r="B108" s="265" t="s">
        <v>240</v>
      </c>
      <c r="C108" s="191" t="s">
        <v>74</v>
      </c>
      <c r="D108" s="156">
        <v>6.5</v>
      </c>
      <c r="E108" s="156">
        <v>7.8</v>
      </c>
      <c r="F108" s="156">
        <v>10.4</v>
      </c>
      <c r="G108" s="156">
        <v>11.7</v>
      </c>
      <c r="H108" s="156">
        <v>13</v>
      </c>
      <c r="I108" s="156">
        <v>19.5</v>
      </c>
      <c r="J108" s="156">
        <v>28.6</v>
      </c>
      <c r="K108" s="156">
        <v>32.5</v>
      </c>
      <c r="L108" s="156">
        <v>32.5</v>
      </c>
      <c r="M108" s="156">
        <v>45.5</v>
      </c>
      <c r="N108" s="156">
        <v>45.5</v>
      </c>
      <c r="O108" s="156">
        <v>58.5</v>
      </c>
      <c r="P108" s="156">
        <v>58.5</v>
      </c>
      <c r="Q108" s="156">
        <v>65</v>
      </c>
      <c r="R108" s="220"/>
    </row>
    <row r="109" spans="2:18" ht="15" customHeight="1">
      <c r="B109" s="266"/>
      <c r="C109" s="191" t="s">
        <v>1</v>
      </c>
      <c r="D109" s="156">
        <v>13</v>
      </c>
      <c r="E109" s="156">
        <v>13</v>
      </c>
      <c r="F109" s="156">
        <v>13</v>
      </c>
      <c r="G109" s="156">
        <v>15.6</v>
      </c>
      <c r="H109" s="156">
        <v>19.5</v>
      </c>
      <c r="I109" s="156">
        <v>23.4</v>
      </c>
      <c r="J109" s="156">
        <v>28.6</v>
      </c>
      <c r="K109" s="156">
        <v>32.5</v>
      </c>
      <c r="L109" s="156">
        <v>32.5</v>
      </c>
      <c r="M109" s="156">
        <v>45.5</v>
      </c>
      <c r="N109" s="156">
        <v>45.5</v>
      </c>
      <c r="O109" s="156">
        <v>58.5</v>
      </c>
      <c r="P109" s="156">
        <v>58.5</v>
      </c>
      <c r="Q109" s="156">
        <v>62.4</v>
      </c>
      <c r="R109" s="220"/>
    </row>
    <row r="110" spans="2:18" ht="15" customHeight="1">
      <c r="B110" s="266"/>
      <c r="C110" s="191" t="s">
        <v>2</v>
      </c>
      <c r="D110" s="156">
        <v>15.6</v>
      </c>
      <c r="E110" s="156">
        <v>15.6</v>
      </c>
      <c r="F110" s="156">
        <v>15.6</v>
      </c>
      <c r="G110" s="156">
        <v>15.6</v>
      </c>
      <c r="H110" s="156">
        <v>19.5</v>
      </c>
      <c r="I110" s="156">
        <v>26</v>
      </c>
      <c r="J110" s="156">
        <v>28.6</v>
      </c>
      <c r="K110" s="156">
        <v>32.5</v>
      </c>
      <c r="L110" s="156">
        <v>32.5</v>
      </c>
      <c r="M110" s="156">
        <v>45.5</v>
      </c>
      <c r="N110" s="156">
        <v>45.5</v>
      </c>
      <c r="O110" s="156">
        <v>58.5</v>
      </c>
      <c r="P110" s="156">
        <v>58.5</v>
      </c>
      <c r="Q110" s="156">
        <v>58.5</v>
      </c>
      <c r="R110" s="220"/>
    </row>
    <row r="111" spans="2:18" ht="15" customHeight="1">
      <c r="B111" s="266"/>
      <c r="C111" s="191" t="s">
        <v>3</v>
      </c>
      <c r="D111" s="156">
        <v>19.5</v>
      </c>
      <c r="E111" s="156">
        <v>13</v>
      </c>
      <c r="F111" s="156">
        <v>13</v>
      </c>
      <c r="G111" s="156">
        <v>13</v>
      </c>
      <c r="H111" s="156">
        <v>39</v>
      </c>
      <c r="I111" s="156">
        <v>33.8</v>
      </c>
      <c r="J111" s="156">
        <v>32.5</v>
      </c>
      <c r="K111" s="156">
        <v>32.5</v>
      </c>
      <c r="L111" s="156">
        <v>32.5</v>
      </c>
      <c r="M111" s="156">
        <v>32.5</v>
      </c>
      <c r="N111" s="156">
        <v>32.5</v>
      </c>
      <c r="O111" s="156">
        <v>39</v>
      </c>
      <c r="P111" s="156">
        <v>45.5</v>
      </c>
      <c r="Q111" s="156">
        <v>52</v>
      </c>
      <c r="R111" s="220"/>
    </row>
    <row r="112" spans="2:18" ht="15" customHeight="1">
      <c r="B112" s="266"/>
      <c r="C112" s="191" t="s">
        <v>71</v>
      </c>
      <c r="D112" s="156">
        <v>23.4</v>
      </c>
      <c r="E112" s="156">
        <v>36.4</v>
      </c>
      <c r="F112" s="156">
        <v>45.5</v>
      </c>
      <c r="G112" s="156">
        <v>54.6</v>
      </c>
      <c r="H112" s="156">
        <v>65</v>
      </c>
      <c r="I112" s="156">
        <v>59.8</v>
      </c>
      <c r="J112" s="156">
        <v>54.6</v>
      </c>
      <c r="K112" s="156">
        <v>32.5</v>
      </c>
      <c r="L112" s="156">
        <v>32.5</v>
      </c>
      <c r="M112" s="156">
        <v>32.5</v>
      </c>
      <c r="N112" s="156">
        <v>32.5</v>
      </c>
      <c r="O112" s="156">
        <v>32.5</v>
      </c>
      <c r="P112" s="156">
        <v>39</v>
      </c>
      <c r="Q112" s="156">
        <v>45.5</v>
      </c>
      <c r="R112" s="220"/>
    </row>
    <row r="113" spans="2:18" ht="15" customHeight="1">
      <c r="B113" s="266"/>
      <c r="C113" s="191" t="s">
        <v>75</v>
      </c>
      <c r="D113" s="156">
        <v>58.5</v>
      </c>
      <c r="E113" s="156">
        <v>65</v>
      </c>
      <c r="F113" s="156">
        <v>78</v>
      </c>
      <c r="G113" s="156">
        <v>91</v>
      </c>
      <c r="H113" s="156">
        <v>104</v>
      </c>
      <c r="I113" s="156">
        <v>84.5</v>
      </c>
      <c r="J113" s="156">
        <v>53.3</v>
      </c>
      <c r="K113" s="156">
        <v>32.5</v>
      </c>
      <c r="L113" s="156">
        <v>32.5</v>
      </c>
      <c r="M113" s="156">
        <v>32.5</v>
      </c>
      <c r="N113" s="156">
        <v>32.5</v>
      </c>
      <c r="O113" s="156">
        <v>32.5</v>
      </c>
      <c r="P113" s="156">
        <v>32.5</v>
      </c>
      <c r="Q113" s="156">
        <v>45.5</v>
      </c>
      <c r="R113" s="220"/>
    </row>
    <row r="114" spans="2:18" ht="15" customHeight="1">
      <c r="B114" s="266"/>
      <c r="C114" s="191" t="s">
        <v>64</v>
      </c>
      <c r="D114" s="156">
        <v>130</v>
      </c>
      <c r="E114" s="156">
        <v>123.5</v>
      </c>
      <c r="F114" s="156">
        <v>117</v>
      </c>
      <c r="G114" s="156">
        <v>113.1</v>
      </c>
      <c r="H114" s="156">
        <v>110.5</v>
      </c>
      <c r="I114" s="156">
        <v>78</v>
      </c>
      <c r="J114" s="156">
        <v>52</v>
      </c>
      <c r="K114" s="156">
        <v>32.5</v>
      </c>
      <c r="L114" s="156">
        <v>32.5</v>
      </c>
      <c r="M114" s="156">
        <v>32.5</v>
      </c>
      <c r="N114" s="156">
        <v>32.5</v>
      </c>
      <c r="O114" s="156">
        <v>32.5</v>
      </c>
      <c r="P114" s="156">
        <v>32.5</v>
      </c>
      <c r="Q114" s="156">
        <v>45.5</v>
      </c>
      <c r="R114" s="220"/>
    </row>
    <row r="115" spans="2:18" ht="15" customHeight="1">
      <c r="B115" s="266"/>
      <c r="C115" s="191" t="s">
        <v>65</v>
      </c>
      <c r="D115" s="156">
        <v>175.5</v>
      </c>
      <c r="E115" s="156">
        <v>156</v>
      </c>
      <c r="F115" s="156">
        <v>136.5</v>
      </c>
      <c r="G115" s="156">
        <v>117</v>
      </c>
      <c r="H115" s="156">
        <v>97.5</v>
      </c>
      <c r="I115" s="156">
        <v>71.5</v>
      </c>
      <c r="J115" s="156">
        <v>50.7</v>
      </c>
      <c r="K115" s="156">
        <v>46.8</v>
      </c>
      <c r="L115" s="156">
        <v>45.5</v>
      </c>
      <c r="M115" s="156">
        <v>45.5</v>
      </c>
      <c r="N115" s="156">
        <v>45.5</v>
      </c>
      <c r="O115" s="156">
        <v>39</v>
      </c>
      <c r="P115" s="156">
        <v>39</v>
      </c>
      <c r="Q115" s="156">
        <v>45.5</v>
      </c>
      <c r="R115" s="220"/>
    </row>
    <row r="116" spans="2:18" ht="15" customHeight="1">
      <c r="B116" s="266"/>
      <c r="C116" s="191" t="s">
        <v>66</v>
      </c>
      <c r="D116" s="156">
        <v>169</v>
      </c>
      <c r="E116" s="156">
        <v>143</v>
      </c>
      <c r="F116" s="156">
        <v>117</v>
      </c>
      <c r="G116" s="156">
        <v>104</v>
      </c>
      <c r="H116" s="156">
        <v>84.5</v>
      </c>
      <c r="I116" s="156">
        <v>65</v>
      </c>
      <c r="J116" s="156">
        <v>49.4</v>
      </c>
      <c r="K116" s="156">
        <v>45.5</v>
      </c>
      <c r="L116" s="156">
        <v>45.5</v>
      </c>
      <c r="M116" s="156">
        <v>45.5</v>
      </c>
      <c r="N116" s="156">
        <v>45.5</v>
      </c>
      <c r="O116" s="156">
        <v>45.5</v>
      </c>
      <c r="P116" s="156">
        <v>45.5</v>
      </c>
      <c r="Q116" s="156">
        <v>45.5</v>
      </c>
      <c r="R116" s="220"/>
    </row>
    <row r="117" spans="2:18" ht="15" customHeight="1">
      <c r="B117" s="266"/>
      <c r="C117" s="191" t="s">
        <v>67</v>
      </c>
      <c r="D117" s="156">
        <v>143</v>
      </c>
      <c r="E117" s="156">
        <v>117</v>
      </c>
      <c r="F117" s="156">
        <v>97.5</v>
      </c>
      <c r="G117" s="156">
        <v>78</v>
      </c>
      <c r="H117" s="156">
        <v>65</v>
      </c>
      <c r="I117" s="156">
        <v>52</v>
      </c>
      <c r="J117" s="156">
        <v>48.1</v>
      </c>
      <c r="K117" s="156">
        <v>45.5</v>
      </c>
      <c r="L117" s="156">
        <v>45.5</v>
      </c>
      <c r="M117" s="156">
        <v>45.5</v>
      </c>
      <c r="N117" s="156">
        <v>45.5</v>
      </c>
      <c r="O117" s="156">
        <v>45.5</v>
      </c>
      <c r="P117" s="156">
        <v>45.5</v>
      </c>
      <c r="Q117" s="156">
        <v>45.5</v>
      </c>
      <c r="R117" s="220"/>
    </row>
    <row r="118" spans="2:18" ht="15" customHeight="1">
      <c r="B118" s="266"/>
      <c r="C118" s="191" t="s">
        <v>76</v>
      </c>
      <c r="D118" s="156">
        <v>123.5</v>
      </c>
      <c r="E118" s="156">
        <v>104</v>
      </c>
      <c r="F118" s="156">
        <v>84.5</v>
      </c>
      <c r="G118" s="156">
        <v>67.6</v>
      </c>
      <c r="H118" s="156">
        <v>52</v>
      </c>
      <c r="I118" s="156">
        <v>45.5</v>
      </c>
      <c r="J118" s="156">
        <v>45.5</v>
      </c>
      <c r="K118" s="156">
        <v>45.5</v>
      </c>
      <c r="L118" s="156">
        <v>45.5</v>
      </c>
      <c r="M118" s="156">
        <v>45.5</v>
      </c>
      <c r="N118" s="156">
        <v>45.5</v>
      </c>
      <c r="O118" s="156">
        <v>45.5</v>
      </c>
      <c r="P118" s="156">
        <v>45.5</v>
      </c>
      <c r="Q118" s="156">
        <v>45.5</v>
      </c>
      <c r="R118" s="220"/>
    </row>
    <row r="119" spans="2:18" ht="15" customHeight="1">
      <c r="B119" s="266"/>
      <c r="C119" s="191" t="s">
        <v>72</v>
      </c>
      <c r="D119" s="156">
        <v>104</v>
      </c>
      <c r="E119" s="156">
        <v>84.5</v>
      </c>
      <c r="F119" s="156">
        <v>65</v>
      </c>
      <c r="G119" s="156">
        <v>58.5</v>
      </c>
      <c r="H119" s="156">
        <v>45.5</v>
      </c>
      <c r="I119" s="156">
        <v>45.5</v>
      </c>
      <c r="J119" s="156">
        <v>45.5</v>
      </c>
      <c r="K119" s="156">
        <v>45.5</v>
      </c>
      <c r="L119" s="156">
        <v>45.5</v>
      </c>
      <c r="M119" s="156">
        <v>45.5</v>
      </c>
      <c r="N119" s="156">
        <v>45.5</v>
      </c>
      <c r="O119" s="156">
        <v>45.5</v>
      </c>
      <c r="P119" s="156">
        <v>45.5</v>
      </c>
      <c r="Q119" s="156">
        <v>45.5</v>
      </c>
      <c r="R119" s="220"/>
    </row>
    <row r="120" spans="2:18" ht="15" customHeight="1">
      <c r="B120" s="267"/>
      <c r="C120" s="191" t="s">
        <v>73</v>
      </c>
      <c r="D120" s="156">
        <v>84.5</v>
      </c>
      <c r="E120" s="156">
        <v>71.5</v>
      </c>
      <c r="F120" s="156">
        <v>58.5</v>
      </c>
      <c r="G120" s="156">
        <v>49.4</v>
      </c>
      <c r="H120" s="156">
        <v>45.5</v>
      </c>
      <c r="I120" s="156">
        <v>45.5</v>
      </c>
      <c r="J120" s="156">
        <v>45.5</v>
      </c>
      <c r="K120" s="156">
        <v>45.5</v>
      </c>
      <c r="L120" s="156">
        <v>45.5</v>
      </c>
      <c r="M120" s="156">
        <v>45.5</v>
      </c>
      <c r="N120" s="156">
        <v>45.5</v>
      </c>
      <c r="O120" s="156">
        <v>45.5</v>
      </c>
      <c r="P120" s="156">
        <v>45.5</v>
      </c>
      <c r="Q120" s="156">
        <v>45.5</v>
      </c>
      <c r="R120" s="220"/>
    </row>
    <row r="121" spans="3:18" s="63" customFormat="1" ht="15" customHeight="1" hidden="1">
      <c r="C121" s="221" t="s">
        <v>0</v>
      </c>
      <c r="D121" s="222">
        <f aca="true" t="shared" si="6" ref="D121:Q121">SUM(D108:D120)</f>
        <v>1066</v>
      </c>
      <c r="E121" s="223">
        <f t="shared" si="6"/>
        <v>950.3</v>
      </c>
      <c r="F121" s="224">
        <f>SUM(F108:F120)</f>
        <v>851.5</v>
      </c>
      <c r="G121" s="224">
        <f>SUM(G108:G120)</f>
        <v>789.1</v>
      </c>
      <c r="H121" s="224">
        <f t="shared" si="6"/>
        <v>760.5</v>
      </c>
      <c r="I121" s="224">
        <f t="shared" si="6"/>
        <v>650</v>
      </c>
      <c r="J121" s="224">
        <f t="shared" si="6"/>
        <v>562.9</v>
      </c>
      <c r="K121" s="224">
        <f t="shared" si="6"/>
        <v>501.8</v>
      </c>
      <c r="L121" s="224">
        <f t="shared" si="6"/>
        <v>500.5</v>
      </c>
      <c r="M121" s="224">
        <f t="shared" si="6"/>
        <v>539.5</v>
      </c>
      <c r="N121" s="224">
        <f t="shared" si="6"/>
        <v>539.5</v>
      </c>
      <c r="O121" s="224"/>
      <c r="P121" s="224">
        <f t="shared" si="6"/>
        <v>591.5</v>
      </c>
      <c r="Q121" s="224">
        <f t="shared" si="6"/>
        <v>647.4</v>
      </c>
      <c r="R121" s="225"/>
    </row>
    <row r="122" spans="3:17" ht="15" customHeight="1">
      <c r="C122" s="69"/>
      <c r="D122" s="205"/>
      <c r="E122" s="205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</row>
    <row r="123" spans="3:18" ht="15" customHeight="1">
      <c r="C123" s="230" t="s">
        <v>147</v>
      </c>
      <c r="R123" s="219"/>
    </row>
    <row r="124" spans="2:18" ht="15" customHeight="1">
      <c r="B124" s="265" t="s">
        <v>240</v>
      </c>
      <c r="C124" s="191" t="s">
        <v>74</v>
      </c>
      <c r="D124" s="156">
        <v>6.3</v>
      </c>
      <c r="E124" s="156">
        <v>7.5</v>
      </c>
      <c r="F124" s="156">
        <v>10</v>
      </c>
      <c r="G124" s="156">
        <v>11.3</v>
      </c>
      <c r="H124" s="156">
        <v>12.5</v>
      </c>
      <c r="I124" s="156">
        <v>18.8</v>
      </c>
      <c r="J124" s="156">
        <v>27.5</v>
      </c>
      <c r="K124" s="156">
        <v>31.3</v>
      </c>
      <c r="L124" s="156">
        <v>31.3</v>
      </c>
      <c r="M124" s="156">
        <v>43.8</v>
      </c>
      <c r="N124" s="156">
        <v>43.8</v>
      </c>
      <c r="O124" s="156">
        <v>56.3</v>
      </c>
      <c r="P124" s="156">
        <v>56.3</v>
      </c>
      <c r="Q124" s="156">
        <v>62.5</v>
      </c>
      <c r="R124" s="220"/>
    </row>
    <row r="125" spans="2:18" ht="15" customHeight="1">
      <c r="B125" s="266"/>
      <c r="C125" s="191" t="s">
        <v>1</v>
      </c>
      <c r="D125" s="156">
        <v>12.5</v>
      </c>
      <c r="E125" s="156">
        <v>12.5</v>
      </c>
      <c r="F125" s="156">
        <v>12.5</v>
      </c>
      <c r="G125" s="156">
        <v>15</v>
      </c>
      <c r="H125" s="156">
        <v>18.8</v>
      </c>
      <c r="I125" s="156">
        <v>22.5</v>
      </c>
      <c r="J125" s="156">
        <v>27.5</v>
      </c>
      <c r="K125" s="156">
        <v>31.3</v>
      </c>
      <c r="L125" s="156">
        <v>31.3</v>
      </c>
      <c r="M125" s="156">
        <v>43.8</v>
      </c>
      <c r="N125" s="156">
        <v>43.8</v>
      </c>
      <c r="O125" s="156">
        <v>56.3</v>
      </c>
      <c r="P125" s="156">
        <v>56.3</v>
      </c>
      <c r="Q125" s="156">
        <v>60</v>
      </c>
      <c r="R125" s="220"/>
    </row>
    <row r="126" spans="2:18" ht="15" customHeight="1">
      <c r="B126" s="266"/>
      <c r="C126" s="191" t="s">
        <v>2</v>
      </c>
      <c r="D126" s="156">
        <v>15</v>
      </c>
      <c r="E126" s="156">
        <v>15</v>
      </c>
      <c r="F126" s="156">
        <v>15</v>
      </c>
      <c r="G126" s="156">
        <v>15</v>
      </c>
      <c r="H126" s="156">
        <v>18.8</v>
      </c>
      <c r="I126" s="156">
        <v>25</v>
      </c>
      <c r="J126" s="156">
        <v>27.5</v>
      </c>
      <c r="K126" s="156">
        <v>31.3</v>
      </c>
      <c r="L126" s="156">
        <v>31.3</v>
      </c>
      <c r="M126" s="156">
        <v>43.8</v>
      </c>
      <c r="N126" s="156">
        <v>43.8</v>
      </c>
      <c r="O126" s="156">
        <v>56.3</v>
      </c>
      <c r="P126" s="156">
        <v>56.3</v>
      </c>
      <c r="Q126" s="156">
        <v>56.3</v>
      </c>
      <c r="R126" s="220"/>
    </row>
    <row r="127" spans="2:18" ht="15" customHeight="1">
      <c r="B127" s="266"/>
      <c r="C127" s="191" t="s">
        <v>3</v>
      </c>
      <c r="D127" s="156">
        <v>18.8</v>
      </c>
      <c r="E127" s="156">
        <v>12.5</v>
      </c>
      <c r="F127" s="156">
        <v>12.5</v>
      </c>
      <c r="G127" s="156">
        <v>12.5</v>
      </c>
      <c r="H127" s="156">
        <v>37.5</v>
      </c>
      <c r="I127" s="156">
        <v>32.5</v>
      </c>
      <c r="J127" s="156">
        <v>31.3</v>
      </c>
      <c r="K127" s="156">
        <v>31.3</v>
      </c>
      <c r="L127" s="156">
        <v>31.3</v>
      </c>
      <c r="M127" s="156">
        <v>31.3</v>
      </c>
      <c r="N127" s="156">
        <v>31.3</v>
      </c>
      <c r="O127" s="156">
        <v>37.5</v>
      </c>
      <c r="P127" s="156">
        <v>43.8</v>
      </c>
      <c r="Q127" s="156">
        <v>50</v>
      </c>
      <c r="R127" s="220"/>
    </row>
    <row r="128" spans="2:18" ht="15" customHeight="1">
      <c r="B128" s="266"/>
      <c r="C128" s="191" t="s">
        <v>71</v>
      </c>
      <c r="D128" s="156">
        <v>22.5</v>
      </c>
      <c r="E128" s="156">
        <v>35</v>
      </c>
      <c r="F128" s="156">
        <v>43.8</v>
      </c>
      <c r="G128" s="156">
        <v>52.5</v>
      </c>
      <c r="H128" s="156">
        <v>62.5</v>
      </c>
      <c r="I128" s="156">
        <v>57.5</v>
      </c>
      <c r="J128" s="156">
        <v>52.5</v>
      </c>
      <c r="K128" s="156">
        <v>31.3</v>
      </c>
      <c r="L128" s="156">
        <v>31.3</v>
      </c>
      <c r="M128" s="156">
        <v>31.3</v>
      </c>
      <c r="N128" s="156">
        <v>31.3</v>
      </c>
      <c r="O128" s="156">
        <v>31.3</v>
      </c>
      <c r="P128" s="156">
        <v>37.5</v>
      </c>
      <c r="Q128" s="156">
        <v>43.8</v>
      </c>
      <c r="R128" s="220"/>
    </row>
    <row r="129" spans="2:18" ht="15" customHeight="1">
      <c r="B129" s="266"/>
      <c r="C129" s="191" t="s">
        <v>75</v>
      </c>
      <c r="D129" s="156">
        <v>56.3</v>
      </c>
      <c r="E129" s="156">
        <v>62.5</v>
      </c>
      <c r="F129" s="156">
        <v>75</v>
      </c>
      <c r="G129" s="156">
        <v>87.5</v>
      </c>
      <c r="H129" s="156">
        <v>100</v>
      </c>
      <c r="I129" s="156">
        <v>81.3</v>
      </c>
      <c r="J129" s="156">
        <v>51.3</v>
      </c>
      <c r="K129" s="156">
        <v>31.3</v>
      </c>
      <c r="L129" s="156">
        <v>31.3</v>
      </c>
      <c r="M129" s="156">
        <v>31.3</v>
      </c>
      <c r="N129" s="156">
        <v>31.3</v>
      </c>
      <c r="O129" s="156">
        <v>31.3</v>
      </c>
      <c r="P129" s="156">
        <v>31.3</v>
      </c>
      <c r="Q129" s="156">
        <v>43.8</v>
      </c>
      <c r="R129" s="220"/>
    </row>
    <row r="130" spans="2:18" ht="15" customHeight="1">
      <c r="B130" s="266"/>
      <c r="C130" s="191" t="s">
        <v>64</v>
      </c>
      <c r="D130" s="156">
        <v>125</v>
      </c>
      <c r="E130" s="156">
        <v>118.8</v>
      </c>
      <c r="F130" s="156">
        <v>112.5</v>
      </c>
      <c r="G130" s="156">
        <v>108.8</v>
      </c>
      <c r="H130" s="156">
        <v>106.3</v>
      </c>
      <c r="I130" s="156">
        <v>75</v>
      </c>
      <c r="J130" s="156">
        <v>50</v>
      </c>
      <c r="K130" s="156">
        <v>31.3</v>
      </c>
      <c r="L130" s="156">
        <v>31.3</v>
      </c>
      <c r="M130" s="156">
        <v>31.3</v>
      </c>
      <c r="N130" s="156">
        <v>31.3</v>
      </c>
      <c r="O130" s="156">
        <v>31.3</v>
      </c>
      <c r="P130" s="156">
        <v>31.3</v>
      </c>
      <c r="Q130" s="156">
        <v>43.8</v>
      </c>
      <c r="R130" s="220"/>
    </row>
    <row r="131" spans="2:18" ht="15" customHeight="1">
      <c r="B131" s="266"/>
      <c r="C131" s="191" t="s">
        <v>65</v>
      </c>
      <c r="D131" s="156">
        <v>168.8</v>
      </c>
      <c r="E131" s="156">
        <v>150</v>
      </c>
      <c r="F131" s="156">
        <v>131.3</v>
      </c>
      <c r="G131" s="156">
        <v>112.5</v>
      </c>
      <c r="H131" s="156">
        <v>93.8</v>
      </c>
      <c r="I131" s="156">
        <v>68.8</v>
      </c>
      <c r="J131" s="156">
        <v>48.8</v>
      </c>
      <c r="K131" s="156">
        <v>45</v>
      </c>
      <c r="L131" s="156">
        <v>43.8</v>
      </c>
      <c r="M131" s="156">
        <v>43.8</v>
      </c>
      <c r="N131" s="156">
        <v>43.8</v>
      </c>
      <c r="O131" s="156">
        <v>37.5</v>
      </c>
      <c r="P131" s="156">
        <v>37.5</v>
      </c>
      <c r="Q131" s="156">
        <v>43.8</v>
      </c>
      <c r="R131" s="220"/>
    </row>
    <row r="132" spans="2:18" ht="15" customHeight="1">
      <c r="B132" s="266"/>
      <c r="C132" s="191" t="s">
        <v>66</v>
      </c>
      <c r="D132" s="156">
        <v>162.5</v>
      </c>
      <c r="E132" s="156">
        <v>137.5</v>
      </c>
      <c r="F132" s="156">
        <v>112.5</v>
      </c>
      <c r="G132" s="156">
        <v>100</v>
      </c>
      <c r="H132" s="156">
        <v>81.3</v>
      </c>
      <c r="I132" s="156">
        <v>62.5</v>
      </c>
      <c r="J132" s="156">
        <v>47.5</v>
      </c>
      <c r="K132" s="156">
        <v>43.8</v>
      </c>
      <c r="L132" s="156">
        <v>43.8</v>
      </c>
      <c r="M132" s="156">
        <v>43.8</v>
      </c>
      <c r="N132" s="156">
        <v>43.8</v>
      </c>
      <c r="O132" s="156">
        <v>43.8</v>
      </c>
      <c r="P132" s="156">
        <v>43.8</v>
      </c>
      <c r="Q132" s="156">
        <v>43.8</v>
      </c>
      <c r="R132" s="220"/>
    </row>
    <row r="133" spans="2:18" ht="15" customHeight="1">
      <c r="B133" s="266"/>
      <c r="C133" s="191" t="s">
        <v>67</v>
      </c>
      <c r="D133" s="156">
        <v>137.5</v>
      </c>
      <c r="E133" s="156">
        <v>112.5</v>
      </c>
      <c r="F133" s="156">
        <v>93.8</v>
      </c>
      <c r="G133" s="156">
        <v>75</v>
      </c>
      <c r="H133" s="156">
        <v>62.5</v>
      </c>
      <c r="I133" s="156">
        <v>50</v>
      </c>
      <c r="J133" s="156">
        <v>46.3</v>
      </c>
      <c r="K133" s="156">
        <v>43.8</v>
      </c>
      <c r="L133" s="156">
        <v>43.8</v>
      </c>
      <c r="M133" s="156">
        <v>43.8</v>
      </c>
      <c r="N133" s="156">
        <v>43.8</v>
      </c>
      <c r="O133" s="156">
        <v>43.8</v>
      </c>
      <c r="P133" s="156">
        <v>43.8</v>
      </c>
      <c r="Q133" s="156">
        <v>43.8</v>
      </c>
      <c r="R133" s="220"/>
    </row>
    <row r="134" spans="2:18" ht="15" customHeight="1">
      <c r="B134" s="266"/>
      <c r="C134" s="191" t="s">
        <v>76</v>
      </c>
      <c r="D134" s="156">
        <v>118.8</v>
      </c>
      <c r="E134" s="156">
        <v>100</v>
      </c>
      <c r="F134" s="156">
        <v>81.3</v>
      </c>
      <c r="G134" s="156">
        <v>65</v>
      </c>
      <c r="H134" s="156">
        <v>50</v>
      </c>
      <c r="I134" s="156">
        <v>43.8</v>
      </c>
      <c r="J134" s="156">
        <v>43.8</v>
      </c>
      <c r="K134" s="156">
        <v>43.8</v>
      </c>
      <c r="L134" s="156">
        <v>43.8</v>
      </c>
      <c r="M134" s="156">
        <v>43.8</v>
      </c>
      <c r="N134" s="156">
        <v>43.8</v>
      </c>
      <c r="O134" s="156">
        <v>43.8</v>
      </c>
      <c r="P134" s="156">
        <v>43.8</v>
      </c>
      <c r="Q134" s="156">
        <v>43.8</v>
      </c>
      <c r="R134" s="220"/>
    </row>
    <row r="135" spans="2:18" ht="15" customHeight="1">
      <c r="B135" s="266"/>
      <c r="C135" s="191" t="s">
        <v>72</v>
      </c>
      <c r="D135" s="156">
        <v>100</v>
      </c>
      <c r="E135" s="156">
        <v>81.3</v>
      </c>
      <c r="F135" s="156">
        <v>62.5</v>
      </c>
      <c r="G135" s="156">
        <v>56.3</v>
      </c>
      <c r="H135" s="156">
        <v>43.8</v>
      </c>
      <c r="I135" s="156">
        <v>43.8</v>
      </c>
      <c r="J135" s="156">
        <v>43.8</v>
      </c>
      <c r="K135" s="156">
        <v>43.8</v>
      </c>
      <c r="L135" s="156">
        <v>43.8</v>
      </c>
      <c r="M135" s="156">
        <v>43.8</v>
      </c>
      <c r="N135" s="156">
        <v>43.8</v>
      </c>
      <c r="O135" s="156">
        <v>43.8</v>
      </c>
      <c r="P135" s="156">
        <v>43.8</v>
      </c>
      <c r="Q135" s="156">
        <v>43.8</v>
      </c>
      <c r="R135" s="220"/>
    </row>
    <row r="136" spans="2:18" ht="15" customHeight="1">
      <c r="B136" s="267"/>
      <c r="C136" s="191" t="s">
        <v>73</v>
      </c>
      <c r="D136" s="156">
        <v>81.3</v>
      </c>
      <c r="E136" s="156">
        <v>68.8</v>
      </c>
      <c r="F136" s="156">
        <v>56.3</v>
      </c>
      <c r="G136" s="156">
        <v>47.5</v>
      </c>
      <c r="H136" s="156">
        <v>43.8</v>
      </c>
      <c r="I136" s="156">
        <v>43.8</v>
      </c>
      <c r="J136" s="156">
        <v>43.8</v>
      </c>
      <c r="K136" s="156">
        <v>43.8</v>
      </c>
      <c r="L136" s="156">
        <v>43.8</v>
      </c>
      <c r="M136" s="156">
        <v>43.8</v>
      </c>
      <c r="N136" s="156">
        <v>43.8</v>
      </c>
      <c r="O136" s="156">
        <v>43.8</v>
      </c>
      <c r="P136" s="156">
        <v>43.8</v>
      </c>
      <c r="Q136" s="156">
        <v>43.8</v>
      </c>
      <c r="R136" s="220"/>
    </row>
    <row r="137" spans="3:18" s="63" customFormat="1" ht="15" customHeight="1" hidden="1">
      <c r="C137" s="221" t="s">
        <v>0</v>
      </c>
      <c r="D137" s="222">
        <f aca="true" t="shared" si="7" ref="D137:Q137">SUM(D124:D136)</f>
        <v>1025.3</v>
      </c>
      <c r="E137" s="223">
        <f t="shared" si="7"/>
        <v>913.8999999999999</v>
      </c>
      <c r="F137" s="224">
        <f>SUM(F124:F136)</f>
        <v>818.9999999999999</v>
      </c>
      <c r="G137" s="224">
        <f>SUM(G124:G136)</f>
        <v>758.9</v>
      </c>
      <c r="H137" s="224">
        <f t="shared" si="7"/>
        <v>731.5999999999999</v>
      </c>
      <c r="I137" s="224">
        <f t="shared" si="7"/>
        <v>625.3</v>
      </c>
      <c r="J137" s="224">
        <f t="shared" si="7"/>
        <v>541.6</v>
      </c>
      <c r="K137" s="224">
        <f t="shared" si="7"/>
        <v>483.1000000000001</v>
      </c>
      <c r="L137" s="224">
        <f t="shared" si="7"/>
        <v>481.9000000000001</v>
      </c>
      <c r="M137" s="224">
        <f t="shared" si="7"/>
        <v>519.4000000000001</v>
      </c>
      <c r="N137" s="224">
        <f t="shared" si="7"/>
        <v>519.4000000000001</v>
      </c>
      <c r="O137" s="224"/>
      <c r="P137" s="224">
        <f t="shared" si="7"/>
        <v>569.3</v>
      </c>
      <c r="Q137" s="224">
        <f t="shared" si="7"/>
        <v>623</v>
      </c>
      <c r="R137" s="225"/>
    </row>
    <row r="138" spans="3:18" ht="15" customHeight="1">
      <c r="C138" s="69"/>
      <c r="D138" s="231"/>
      <c r="E138" s="231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1"/>
    </row>
    <row r="139" spans="3:18" ht="15" customHeight="1">
      <c r="C139" s="230" t="s">
        <v>134</v>
      </c>
      <c r="R139" s="219"/>
    </row>
    <row r="140" spans="2:18" ht="15" customHeight="1">
      <c r="B140" s="265" t="s">
        <v>240</v>
      </c>
      <c r="C140" s="191" t="s">
        <v>74</v>
      </c>
      <c r="D140" s="156">
        <v>5.5</v>
      </c>
      <c r="E140" s="156">
        <v>6.6</v>
      </c>
      <c r="F140" s="156">
        <v>8.8</v>
      </c>
      <c r="G140" s="156">
        <v>9.9</v>
      </c>
      <c r="H140" s="156">
        <v>11</v>
      </c>
      <c r="I140" s="156">
        <v>16.5</v>
      </c>
      <c r="J140" s="156">
        <v>24.2</v>
      </c>
      <c r="K140" s="156">
        <v>27.5</v>
      </c>
      <c r="L140" s="156">
        <v>27.5</v>
      </c>
      <c r="M140" s="156">
        <v>38.5</v>
      </c>
      <c r="N140" s="156">
        <v>38.5</v>
      </c>
      <c r="O140" s="156">
        <v>49.5</v>
      </c>
      <c r="P140" s="156">
        <v>49.5</v>
      </c>
      <c r="Q140" s="156">
        <v>55</v>
      </c>
      <c r="R140" s="220"/>
    </row>
    <row r="141" spans="2:18" ht="15" customHeight="1">
      <c r="B141" s="266"/>
      <c r="C141" s="191" t="s">
        <v>1</v>
      </c>
      <c r="D141" s="156">
        <v>11</v>
      </c>
      <c r="E141" s="156">
        <v>11</v>
      </c>
      <c r="F141" s="156">
        <v>11</v>
      </c>
      <c r="G141" s="156">
        <v>13.2</v>
      </c>
      <c r="H141" s="156">
        <v>16.5</v>
      </c>
      <c r="I141" s="156">
        <v>19.8</v>
      </c>
      <c r="J141" s="156">
        <v>24.2</v>
      </c>
      <c r="K141" s="156">
        <v>27.5</v>
      </c>
      <c r="L141" s="156">
        <v>27.5</v>
      </c>
      <c r="M141" s="156">
        <v>38.5</v>
      </c>
      <c r="N141" s="156">
        <v>38.5</v>
      </c>
      <c r="O141" s="156">
        <v>49.5</v>
      </c>
      <c r="P141" s="156">
        <v>49.5</v>
      </c>
      <c r="Q141" s="156">
        <v>52.8</v>
      </c>
      <c r="R141" s="220"/>
    </row>
    <row r="142" spans="2:18" ht="15" customHeight="1">
      <c r="B142" s="266"/>
      <c r="C142" s="191" t="s">
        <v>2</v>
      </c>
      <c r="D142" s="156">
        <v>13.2</v>
      </c>
      <c r="E142" s="156">
        <v>13.2</v>
      </c>
      <c r="F142" s="156">
        <v>13.2</v>
      </c>
      <c r="G142" s="156">
        <v>13.2</v>
      </c>
      <c r="H142" s="156">
        <v>16.5</v>
      </c>
      <c r="I142" s="156">
        <v>22</v>
      </c>
      <c r="J142" s="156">
        <v>24.2</v>
      </c>
      <c r="K142" s="156">
        <v>27.5</v>
      </c>
      <c r="L142" s="156">
        <v>27.5</v>
      </c>
      <c r="M142" s="156">
        <v>38.5</v>
      </c>
      <c r="N142" s="156">
        <v>38.5</v>
      </c>
      <c r="O142" s="156">
        <v>49.5</v>
      </c>
      <c r="P142" s="156">
        <v>49.5</v>
      </c>
      <c r="Q142" s="156">
        <v>49.5</v>
      </c>
      <c r="R142" s="220"/>
    </row>
    <row r="143" spans="2:18" ht="15" customHeight="1">
      <c r="B143" s="266"/>
      <c r="C143" s="191" t="s">
        <v>3</v>
      </c>
      <c r="D143" s="156">
        <v>16.5</v>
      </c>
      <c r="E143" s="156">
        <v>11</v>
      </c>
      <c r="F143" s="156">
        <v>11</v>
      </c>
      <c r="G143" s="156">
        <v>11</v>
      </c>
      <c r="H143" s="156">
        <v>33</v>
      </c>
      <c r="I143" s="156">
        <v>28.6</v>
      </c>
      <c r="J143" s="156">
        <v>27.5</v>
      </c>
      <c r="K143" s="156">
        <v>27.5</v>
      </c>
      <c r="L143" s="156">
        <v>27.5</v>
      </c>
      <c r="M143" s="156">
        <v>27.5</v>
      </c>
      <c r="N143" s="156">
        <v>27.5</v>
      </c>
      <c r="O143" s="156">
        <v>33</v>
      </c>
      <c r="P143" s="156">
        <v>38.5</v>
      </c>
      <c r="Q143" s="156">
        <v>44</v>
      </c>
      <c r="R143" s="220"/>
    </row>
    <row r="144" spans="2:18" ht="15" customHeight="1">
      <c r="B144" s="266"/>
      <c r="C144" s="191" t="s">
        <v>71</v>
      </c>
      <c r="D144" s="156">
        <v>19.8</v>
      </c>
      <c r="E144" s="156">
        <v>30.8</v>
      </c>
      <c r="F144" s="156">
        <v>38.5</v>
      </c>
      <c r="G144" s="156">
        <v>46.2</v>
      </c>
      <c r="H144" s="156">
        <v>55</v>
      </c>
      <c r="I144" s="156">
        <v>50.6</v>
      </c>
      <c r="J144" s="156">
        <v>46.2</v>
      </c>
      <c r="K144" s="156">
        <v>27.5</v>
      </c>
      <c r="L144" s="156">
        <v>27.5</v>
      </c>
      <c r="M144" s="156">
        <v>27.5</v>
      </c>
      <c r="N144" s="156">
        <v>27.5</v>
      </c>
      <c r="O144" s="156">
        <v>27.5</v>
      </c>
      <c r="P144" s="156">
        <v>33</v>
      </c>
      <c r="Q144" s="156">
        <v>38.5</v>
      </c>
      <c r="R144" s="220"/>
    </row>
    <row r="145" spans="2:18" ht="15" customHeight="1">
      <c r="B145" s="266"/>
      <c r="C145" s="191" t="s">
        <v>75</v>
      </c>
      <c r="D145" s="156">
        <v>49.5</v>
      </c>
      <c r="E145" s="156">
        <v>55</v>
      </c>
      <c r="F145" s="156">
        <v>66</v>
      </c>
      <c r="G145" s="156">
        <v>77</v>
      </c>
      <c r="H145" s="156">
        <v>88</v>
      </c>
      <c r="I145" s="156">
        <v>71.5</v>
      </c>
      <c r="J145" s="156">
        <v>45.1</v>
      </c>
      <c r="K145" s="156">
        <v>27.5</v>
      </c>
      <c r="L145" s="156">
        <v>27.5</v>
      </c>
      <c r="M145" s="156">
        <v>27.5</v>
      </c>
      <c r="N145" s="156">
        <v>27.5</v>
      </c>
      <c r="O145" s="156">
        <v>27.5</v>
      </c>
      <c r="P145" s="156">
        <v>27.5</v>
      </c>
      <c r="Q145" s="156">
        <v>38.5</v>
      </c>
      <c r="R145" s="220"/>
    </row>
    <row r="146" spans="2:18" ht="15" customHeight="1">
      <c r="B146" s="266"/>
      <c r="C146" s="191" t="s">
        <v>64</v>
      </c>
      <c r="D146" s="156">
        <v>110</v>
      </c>
      <c r="E146" s="156">
        <v>104.5</v>
      </c>
      <c r="F146" s="156">
        <v>99</v>
      </c>
      <c r="G146" s="156">
        <v>95.7</v>
      </c>
      <c r="H146" s="156">
        <v>93.5</v>
      </c>
      <c r="I146" s="156">
        <v>66</v>
      </c>
      <c r="J146" s="156">
        <v>44</v>
      </c>
      <c r="K146" s="156">
        <v>27.5</v>
      </c>
      <c r="L146" s="156">
        <v>27.5</v>
      </c>
      <c r="M146" s="156">
        <v>27.5</v>
      </c>
      <c r="N146" s="156">
        <v>27.5</v>
      </c>
      <c r="O146" s="156">
        <v>27.5</v>
      </c>
      <c r="P146" s="156">
        <v>27.5</v>
      </c>
      <c r="Q146" s="156">
        <v>38.5</v>
      </c>
      <c r="R146" s="220"/>
    </row>
    <row r="147" spans="2:18" ht="15" customHeight="1">
      <c r="B147" s="266"/>
      <c r="C147" s="191" t="s">
        <v>65</v>
      </c>
      <c r="D147" s="156">
        <v>148.5</v>
      </c>
      <c r="E147" s="156">
        <v>132</v>
      </c>
      <c r="F147" s="156">
        <v>115.5</v>
      </c>
      <c r="G147" s="156">
        <v>99</v>
      </c>
      <c r="H147" s="156">
        <v>82.5</v>
      </c>
      <c r="I147" s="156">
        <v>60.5</v>
      </c>
      <c r="J147" s="156">
        <v>42.9</v>
      </c>
      <c r="K147" s="156">
        <v>39.6</v>
      </c>
      <c r="L147" s="156">
        <v>38.5</v>
      </c>
      <c r="M147" s="156">
        <v>38.5</v>
      </c>
      <c r="N147" s="156">
        <v>38.5</v>
      </c>
      <c r="O147" s="156">
        <v>33</v>
      </c>
      <c r="P147" s="156">
        <v>33</v>
      </c>
      <c r="Q147" s="156">
        <v>38.5</v>
      </c>
      <c r="R147" s="220"/>
    </row>
    <row r="148" spans="2:18" ht="15" customHeight="1">
      <c r="B148" s="266"/>
      <c r="C148" s="191" t="s">
        <v>66</v>
      </c>
      <c r="D148" s="156">
        <v>143</v>
      </c>
      <c r="E148" s="156">
        <v>121</v>
      </c>
      <c r="F148" s="156">
        <v>99</v>
      </c>
      <c r="G148" s="156">
        <v>88</v>
      </c>
      <c r="H148" s="156">
        <v>71.5</v>
      </c>
      <c r="I148" s="156">
        <v>55</v>
      </c>
      <c r="J148" s="156">
        <v>41.8</v>
      </c>
      <c r="K148" s="156">
        <v>38.5</v>
      </c>
      <c r="L148" s="156">
        <v>38.5</v>
      </c>
      <c r="M148" s="156">
        <v>38.5</v>
      </c>
      <c r="N148" s="156">
        <v>38.5</v>
      </c>
      <c r="O148" s="156">
        <v>38.5</v>
      </c>
      <c r="P148" s="156">
        <v>38.5</v>
      </c>
      <c r="Q148" s="156">
        <v>38.5</v>
      </c>
      <c r="R148" s="220"/>
    </row>
    <row r="149" spans="2:18" ht="15" customHeight="1">
      <c r="B149" s="266"/>
      <c r="C149" s="191" t="s">
        <v>67</v>
      </c>
      <c r="D149" s="156">
        <v>121</v>
      </c>
      <c r="E149" s="156">
        <v>99</v>
      </c>
      <c r="F149" s="156">
        <v>82.5</v>
      </c>
      <c r="G149" s="156">
        <v>66</v>
      </c>
      <c r="H149" s="156">
        <v>55</v>
      </c>
      <c r="I149" s="156">
        <v>44</v>
      </c>
      <c r="J149" s="156">
        <v>40.7</v>
      </c>
      <c r="K149" s="156">
        <v>38.5</v>
      </c>
      <c r="L149" s="156">
        <v>38.5</v>
      </c>
      <c r="M149" s="156">
        <v>38.5</v>
      </c>
      <c r="N149" s="156">
        <v>38.5</v>
      </c>
      <c r="O149" s="156">
        <v>38.5</v>
      </c>
      <c r="P149" s="156">
        <v>38.5</v>
      </c>
      <c r="Q149" s="156">
        <v>38.5</v>
      </c>
      <c r="R149" s="220"/>
    </row>
    <row r="150" spans="2:18" ht="15" customHeight="1">
      <c r="B150" s="266"/>
      <c r="C150" s="191" t="s">
        <v>76</v>
      </c>
      <c r="D150" s="156">
        <v>104.5</v>
      </c>
      <c r="E150" s="156">
        <v>88</v>
      </c>
      <c r="F150" s="156">
        <v>71.5</v>
      </c>
      <c r="G150" s="156">
        <v>57.2</v>
      </c>
      <c r="H150" s="156">
        <v>44</v>
      </c>
      <c r="I150" s="156">
        <v>38.5</v>
      </c>
      <c r="J150" s="156">
        <v>38.5</v>
      </c>
      <c r="K150" s="156">
        <v>38.5</v>
      </c>
      <c r="L150" s="156">
        <v>38.5</v>
      </c>
      <c r="M150" s="156">
        <v>38.5</v>
      </c>
      <c r="N150" s="156">
        <v>38.5</v>
      </c>
      <c r="O150" s="156">
        <v>38.5</v>
      </c>
      <c r="P150" s="156">
        <v>38.5</v>
      </c>
      <c r="Q150" s="156">
        <v>38.5</v>
      </c>
      <c r="R150" s="220"/>
    </row>
    <row r="151" spans="2:18" ht="15" customHeight="1">
      <c r="B151" s="266"/>
      <c r="C151" s="191" t="s">
        <v>72</v>
      </c>
      <c r="D151" s="156">
        <v>88</v>
      </c>
      <c r="E151" s="156">
        <v>71.5</v>
      </c>
      <c r="F151" s="156">
        <v>55</v>
      </c>
      <c r="G151" s="156">
        <v>49.5</v>
      </c>
      <c r="H151" s="156">
        <v>38.5</v>
      </c>
      <c r="I151" s="156">
        <v>38.5</v>
      </c>
      <c r="J151" s="156">
        <v>38.5</v>
      </c>
      <c r="K151" s="156">
        <v>38.5</v>
      </c>
      <c r="L151" s="156">
        <v>38.5</v>
      </c>
      <c r="M151" s="156">
        <v>38.5</v>
      </c>
      <c r="N151" s="156">
        <v>38.5</v>
      </c>
      <c r="O151" s="156">
        <v>38.5</v>
      </c>
      <c r="P151" s="156">
        <v>38.5</v>
      </c>
      <c r="Q151" s="156">
        <v>38.5</v>
      </c>
      <c r="R151" s="220"/>
    </row>
    <row r="152" spans="2:18" ht="15" customHeight="1">
      <c r="B152" s="267"/>
      <c r="C152" s="191" t="s">
        <v>73</v>
      </c>
      <c r="D152" s="156">
        <v>71.5</v>
      </c>
      <c r="E152" s="156">
        <v>60.5</v>
      </c>
      <c r="F152" s="156">
        <v>49.5</v>
      </c>
      <c r="G152" s="156">
        <v>41.8</v>
      </c>
      <c r="H152" s="156">
        <v>38.5</v>
      </c>
      <c r="I152" s="156">
        <v>38.5</v>
      </c>
      <c r="J152" s="156">
        <v>38.5</v>
      </c>
      <c r="K152" s="156">
        <v>38.5</v>
      </c>
      <c r="L152" s="156">
        <v>38.5</v>
      </c>
      <c r="M152" s="156">
        <v>38.5</v>
      </c>
      <c r="N152" s="156">
        <v>38.5</v>
      </c>
      <c r="O152" s="156">
        <v>38.5</v>
      </c>
      <c r="P152" s="156">
        <v>38.5</v>
      </c>
      <c r="Q152" s="156">
        <v>38.5</v>
      </c>
      <c r="R152" s="220"/>
    </row>
    <row r="153" spans="3:18" s="63" customFormat="1" ht="15" customHeight="1" hidden="1">
      <c r="C153" s="221" t="s">
        <v>0</v>
      </c>
      <c r="D153" s="222">
        <f aca="true" t="shared" si="8" ref="D153:Q153">SUM(D140:D152)</f>
        <v>902</v>
      </c>
      <c r="E153" s="223">
        <f t="shared" si="8"/>
        <v>804.1</v>
      </c>
      <c r="F153" s="224">
        <f>SUM(F140:F152)</f>
        <v>720.5</v>
      </c>
      <c r="G153" s="224">
        <f>SUM(G140:G152)</f>
        <v>667.7</v>
      </c>
      <c r="H153" s="224">
        <f t="shared" si="8"/>
        <v>643.5</v>
      </c>
      <c r="I153" s="224">
        <f t="shared" si="8"/>
        <v>550</v>
      </c>
      <c r="J153" s="224">
        <f t="shared" si="8"/>
        <v>476.3</v>
      </c>
      <c r="K153" s="224">
        <f t="shared" si="8"/>
        <v>424.6</v>
      </c>
      <c r="L153" s="224">
        <f t="shared" si="8"/>
        <v>423.5</v>
      </c>
      <c r="M153" s="224">
        <f t="shared" si="8"/>
        <v>456.5</v>
      </c>
      <c r="N153" s="224">
        <f t="shared" si="8"/>
        <v>456.5</v>
      </c>
      <c r="O153" s="224"/>
      <c r="P153" s="224">
        <f t="shared" si="8"/>
        <v>500.5</v>
      </c>
      <c r="Q153" s="224">
        <f t="shared" si="8"/>
        <v>547.8</v>
      </c>
      <c r="R153" s="225"/>
    </row>
    <row r="154" spans="3:17" ht="15" customHeight="1">
      <c r="C154" s="226"/>
      <c r="D154" s="205"/>
      <c r="E154" s="205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</row>
    <row r="155" spans="3:18" ht="15" customHeight="1">
      <c r="C155" s="230" t="s">
        <v>247</v>
      </c>
      <c r="R155" s="219"/>
    </row>
    <row r="156" spans="2:18" ht="15" customHeight="1">
      <c r="B156" s="265" t="s">
        <v>240</v>
      </c>
      <c r="C156" s="191" t="s">
        <v>74</v>
      </c>
      <c r="D156" s="156">
        <v>6.5</v>
      </c>
      <c r="E156" s="156">
        <v>7.8</v>
      </c>
      <c r="F156" s="156">
        <v>10.4</v>
      </c>
      <c r="G156" s="156">
        <v>11.7</v>
      </c>
      <c r="H156" s="156">
        <v>13</v>
      </c>
      <c r="I156" s="156">
        <v>19.5</v>
      </c>
      <c r="J156" s="156">
        <v>28.6</v>
      </c>
      <c r="K156" s="156">
        <v>32.5</v>
      </c>
      <c r="L156" s="156">
        <v>32.5</v>
      </c>
      <c r="M156" s="156">
        <v>45.5</v>
      </c>
      <c r="N156" s="156">
        <v>45.5</v>
      </c>
      <c r="O156" s="156">
        <v>58.5</v>
      </c>
      <c r="P156" s="156">
        <v>58.5</v>
      </c>
      <c r="Q156" s="156">
        <v>65</v>
      </c>
      <c r="R156" s="220"/>
    </row>
    <row r="157" spans="2:18" ht="15" customHeight="1">
      <c r="B157" s="266"/>
      <c r="C157" s="191" t="s">
        <v>1</v>
      </c>
      <c r="D157" s="156">
        <v>13</v>
      </c>
      <c r="E157" s="156">
        <v>13</v>
      </c>
      <c r="F157" s="156">
        <v>13</v>
      </c>
      <c r="G157" s="156">
        <v>15.6</v>
      </c>
      <c r="H157" s="156">
        <v>19.5</v>
      </c>
      <c r="I157" s="156">
        <v>23.4</v>
      </c>
      <c r="J157" s="156">
        <v>28.6</v>
      </c>
      <c r="K157" s="156">
        <v>32.5</v>
      </c>
      <c r="L157" s="156">
        <v>32.5</v>
      </c>
      <c r="M157" s="156">
        <v>45.5</v>
      </c>
      <c r="N157" s="156">
        <v>45.5</v>
      </c>
      <c r="O157" s="156">
        <v>58.5</v>
      </c>
      <c r="P157" s="156">
        <v>58.5</v>
      </c>
      <c r="Q157" s="156">
        <v>62.4</v>
      </c>
      <c r="R157" s="220"/>
    </row>
    <row r="158" spans="2:18" ht="15" customHeight="1">
      <c r="B158" s="266"/>
      <c r="C158" s="191" t="s">
        <v>2</v>
      </c>
      <c r="D158" s="156">
        <v>15.6</v>
      </c>
      <c r="E158" s="156">
        <v>15.6</v>
      </c>
      <c r="F158" s="156">
        <v>15.6</v>
      </c>
      <c r="G158" s="156">
        <v>15.6</v>
      </c>
      <c r="H158" s="156">
        <v>19.5</v>
      </c>
      <c r="I158" s="156">
        <v>26</v>
      </c>
      <c r="J158" s="156">
        <v>28.6</v>
      </c>
      <c r="K158" s="156">
        <v>32.5</v>
      </c>
      <c r="L158" s="156">
        <v>32.5</v>
      </c>
      <c r="M158" s="156">
        <v>45.5</v>
      </c>
      <c r="N158" s="156">
        <v>45.5</v>
      </c>
      <c r="O158" s="156">
        <v>58.5</v>
      </c>
      <c r="P158" s="156">
        <v>58.5</v>
      </c>
      <c r="Q158" s="156">
        <v>58.5</v>
      </c>
      <c r="R158" s="220"/>
    </row>
    <row r="159" spans="2:18" ht="15" customHeight="1">
      <c r="B159" s="266"/>
      <c r="C159" s="191" t="s">
        <v>3</v>
      </c>
      <c r="D159" s="156">
        <v>19.5</v>
      </c>
      <c r="E159" s="156">
        <v>13</v>
      </c>
      <c r="F159" s="156">
        <v>13</v>
      </c>
      <c r="G159" s="156">
        <v>13</v>
      </c>
      <c r="H159" s="156">
        <v>39</v>
      </c>
      <c r="I159" s="156">
        <v>33.8</v>
      </c>
      <c r="J159" s="156">
        <v>32.5</v>
      </c>
      <c r="K159" s="156">
        <v>32.5</v>
      </c>
      <c r="L159" s="156">
        <v>32.5</v>
      </c>
      <c r="M159" s="156">
        <v>32.5</v>
      </c>
      <c r="N159" s="156">
        <v>32.5</v>
      </c>
      <c r="O159" s="156">
        <v>39</v>
      </c>
      <c r="P159" s="156">
        <v>45.5</v>
      </c>
      <c r="Q159" s="156">
        <v>52</v>
      </c>
      <c r="R159" s="220"/>
    </row>
    <row r="160" spans="2:18" ht="15" customHeight="1">
      <c r="B160" s="266"/>
      <c r="C160" s="191" t="s">
        <v>71</v>
      </c>
      <c r="D160" s="156">
        <v>23.4</v>
      </c>
      <c r="E160" s="156">
        <v>36.4</v>
      </c>
      <c r="F160" s="156">
        <v>45.5</v>
      </c>
      <c r="G160" s="156">
        <v>54.6</v>
      </c>
      <c r="H160" s="156">
        <v>65</v>
      </c>
      <c r="I160" s="156">
        <v>59.8</v>
      </c>
      <c r="J160" s="156">
        <v>54.6</v>
      </c>
      <c r="K160" s="156">
        <v>32.5</v>
      </c>
      <c r="L160" s="156">
        <v>32.5</v>
      </c>
      <c r="M160" s="156">
        <v>32.5</v>
      </c>
      <c r="N160" s="156">
        <v>32.5</v>
      </c>
      <c r="O160" s="156">
        <v>32.5</v>
      </c>
      <c r="P160" s="156">
        <v>39</v>
      </c>
      <c r="Q160" s="156">
        <v>45.5</v>
      </c>
      <c r="R160" s="220"/>
    </row>
    <row r="161" spans="2:18" ht="15" customHeight="1">
      <c r="B161" s="266"/>
      <c r="C161" s="191" t="s">
        <v>75</v>
      </c>
      <c r="D161" s="156">
        <v>58.5</v>
      </c>
      <c r="E161" s="156">
        <v>65</v>
      </c>
      <c r="F161" s="156">
        <v>78</v>
      </c>
      <c r="G161" s="156">
        <v>91</v>
      </c>
      <c r="H161" s="156">
        <v>104</v>
      </c>
      <c r="I161" s="156">
        <v>84.5</v>
      </c>
      <c r="J161" s="156">
        <v>53.3</v>
      </c>
      <c r="K161" s="156">
        <v>32.5</v>
      </c>
      <c r="L161" s="156">
        <v>32.5</v>
      </c>
      <c r="M161" s="156">
        <v>32.5</v>
      </c>
      <c r="N161" s="156">
        <v>32.5</v>
      </c>
      <c r="O161" s="156">
        <v>32.5</v>
      </c>
      <c r="P161" s="156">
        <v>32.5</v>
      </c>
      <c r="Q161" s="156">
        <v>45.5</v>
      </c>
      <c r="R161" s="220"/>
    </row>
    <row r="162" spans="2:18" ht="15" customHeight="1">
      <c r="B162" s="266"/>
      <c r="C162" s="191" t="s">
        <v>64</v>
      </c>
      <c r="D162" s="156">
        <v>130</v>
      </c>
      <c r="E162" s="156">
        <v>123.5</v>
      </c>
      <c r="F162" s="156">
        <v>117</v>
      </c>
      <c r="G162" s="156">
        <v>113.1</v>
      </c>
      <c r="H162" s="156">
        <v>110.5</v>
      </c>
      <c r="I162" s="156">
        <v>78</v>
      </c>
      <c r="J162" s="156">
        <v>52</v>
      </c>
      <c r="K162" s="156">
        <v>32.5</v>
      </c>
      <c r="L162" s="156">
        <v>32.5</v>
      </c>
      <c r="M162" s="156">
        <v>32.5</v>
      </c>
      <c r="N162" s="156">
        <v>32.5</v>
      </c>
      <c r="O162" s="156">
        <v>32.5</v>
      </c>
      <c r="P162" s="156">
        <v>32.5</v>
      </c>
      <c r="Q162" s="156">
        <v>45.5</v>
      </c>
      <c r="R162" s="220"/>
    </row>
    <row r="163" spans="2:18" ht="15" customHeight="1">
      <c r="B163" s="266"/>
      <c r="C163" s="191" t="s">
        <v>65</v>
      </c>
      <c r="D163" s="156">
        <v>175.5</v>
      </c>
      <c r="E163" s="156">
        <v>156</v>
      </c>
      <c r="F163" s="156">
        <v>136.5</v>
      </c>
      <c r="G163" s="156">
        <v>117</v>
      </c>
      <c r="H163" s="156">
        <v>97.5</v>
      </c>
      <c r="I163" s="156">
        <v>71.5</v>
      </c>
      <c r="J163" s="156">
        <v>50.7</v>
      </c>
      <c r="K163" s="156">
        <v>46.8</v>
      </c>
      <c r="L163" s="156">
        <v>45.5</v>
      </c>
      <c r="M163" s="156">
        <v>45.5</v>
      </c>
      <c r="N163" s="156">
        <v>45.5</v>
      </c>
      <c r="O163" s="156">
        <v>39</v>
      </c>
      <c r="P163" s="156">
        <v>39</v>
      </c>
      <c r="Q163" s="156">
        <v>45.5</v>
      </c>
      <c r="R163" s="220"/>
    </row>
    <row r="164" spans="2:18" ht="15" customHeight="1">
      <c r="B164" s="266"/>
      <c r="C164" s="191" t="s">
        <v>66</v>
      </c>
      <c r="D164" s="156">
        <v>169</v>
      </c>
      <c r="E164" s="156">
        <v>143</v>
      </c>
      <c r="F164" s="156">
        <v>117</v>
      </c>
      <c r="G164" s="156">
        <v>104</v>
      </c>
      <c r="H164" s="156">
        <v>84.5</v>
      </c>
      <c r="I164" s="156">
        <v>65</v>
      </c>
      <c r="J164" s="156">
        <v>49.4</v>
      </c>
      <c r="K164" s="156">
        <v>45.5</v>
      </c>
      <c r="L164" s="156">
        <v>45.5</v>
      </c>
      <c r="M164" s="156">
        <v>45.5</v>
      </c>
      <c r="N164" s="156">
        <v>45.5</v>
      </c>
      <c r="O164" s="156">
        <v>45.5</v>
      </c>
      <c r="P164" s="156">
        <v>45.5</v>
      </c>
      <c r="Q164" s="156">
        <v>45.5</v>
      </c>
      <c r="R164" s="220"/>
    </row>
    <row r="165" spans="2:18" ht="15" customHeight="1">
      <c r="B165" s="266"/>
      <c r="C165" s="191" t="s">
        <v>67</v>
      </c>
      <c r="D165" s="156">
        <v>143</v>
      </c>
      <c r="E165" s="156">
        <v>117</v>
      </c>
      <c r="F165" s="156">
        <v>97.5</v>
      </c>
      <c r="G165" s="156">
        <v>78</v>
      </c>
      <c r="H165" s="156">
        <v>65</v>
      </c>
      <c r="I165" s="156">
        <v>52</v>
      </c>
      <c r="J165" s="156">
        <v>48.1</v>
      </c>
      <c r="K165" s="156">
        <v>45.5</v>
      </c>
      <c r="L165" s="156">
        <v>45.5</v>
      </c>
      <c r="M165" s="156">
        <v>45.5</v>
      </c>
      <c r="N165" s="156">
        <v>45.5</v>
      </c>
      <c r="O165" s="156">
        <v>45.5</v>
      </c>
      <c r="P165" s="156">
        <v>45.5</v>
      </c>
      <c r="Q165" s="156">
        <v>45.5</v>
      </c>
      <c r="R165" s="220"/>
    </row>
    <row r="166" spans="2:18" ht="15" customHeight="1">
      <c r="B166" s="266"/>
      <c r="C166" s="191" t="s">
        <v>76</v>
      </c>
      <c r="D166" s="156">
        <v>123.5</v>
      </c>
      <c r="E166" s="156">
        <v>104</v>
      </c>
      <c r="F166" s="156">
        <v>84.5</v>
      </c>
      <c r="G166" s="156">
        <v>67.6</v>
      </c>
      <c r="H166" s="156">
        <v>52</v>
      </c>
      <c r="I166" s="156">
        <v>45.5</v>
      </c>
      <c r="J166" s="156">
        <v>45.5</v>
      </c>
      <c r="K166" s="156">
        <v>45.5</v>
      </c>
      <c r="L166" s="156">
        <v>45.5</v>
      </c>
      <c r="M166" s="156">
        <v>45.5</v>
      </c>
      <c r="N166" s="156">
        <v>45.5</v>
      </c>
      <c r="O166" s="156">
        <v>45.5</v>
      </c>
      <c r="P166" s="156">
        <v>45.5</v>
      </c>
      <c r="Q166" s="156">
        <v>45.5</v>
      </c>
      <c r="R166" s="220"/>
    </row>
    <row r="167" spans="2:18" ht="15" customHeight="1">
      <c r="B167" s="266"/>
      <c r="C167" s="191" t="s">
        <v>72</v>
      </c>
      <c r="D167" s="156">
        <v>104</v>
      </c>
      <c r="E167" s="156">
        <v>84.5</v>
      </c>
      <c r="F167" s="156">
        <v>65</v>
      </c>
      <c r="G167" s="156">
        <v>58.5</v>
      </c>
      <c r="H167" s="156">
        <v>45.5</v>
      </c>
      <c r="I167" s="156">
        <v>45.5</v>
      </c>
      <c r="J167" s="156">
        <v>45.5</v>
      </c>
      <c r="K167" s="156">
        <v>45.5</v>
      </c>
      <c r="L167" s="156">
        <v>45.5</v>
      </c>
      <c r="M167" s="156">
        <v>45.5</v>
      </c>
      <c r="N167" s="156">
        <v>45.5</v>
      </c>
      <c r="O167" s="156">
        <v>45.5</v>
      </c>
      <c r="P167" s="156">
        <v>45.5</v>
      </c>
      <c r="Q167" s="156">
        <v>45.5</v>
      </c>
      <c r="R167" s="220"/>
    </row>
    <row r="168" spans="2:18" ht="15" customHeight="1">
      <c r="B168" s="267"/>
      <c r="C168" s="191" t="s">
        <v>73</v>
      </c>
      <c r="D168" s="156">
        <v>84.5</v>
      </c>
      <c r="E168" s="156">
        <v>71.5</v>
      </c>
      <c r="F168" s="156">
        <v>58.5</v>
      </c>
      <c r="G168" s="156">
        <v>49.4</v>
      </c>
      <c r="H168" s="156">
        <v>45.5</v>
      </c>
      <c r="I168" s="156">
        <v>45.5</v>
      </c>
      <c r="J168" s="156">
        <v>45.5</v>
      </c>
      <c r="K168" s="156">
        <v>45.5</v>
      </c>
      <c r="L168" s="156">
        <v>45.5</v>
      </c>
      <c r="M168" s="156">
        <v>45.5</v>
      </c>
      <c r="N168" s="156">
        <v>45.5</v>
      </c>
      <c r="O168" s="156">
        <v>45.5</v>
      </c>
      <c r="P168" s="156">
        <v>45.5</v>
      </c>
      <c r="Q168" s="156">
        <v>45.5</v>
      </c>
      <c r="R168" s="220"/>
    </row>
    <row r="169" spans="3:18" s="63" customFormat="1" ht="15" customHeight="1" hidden="1">
      <c r="C169" s="221" t="s">
        <v>0</v>
      </c>
      <c r="D169" s="222">
        <f aca="true" t="shared" si="9" ref="D169:Q169">SUM(D156:D168)</f>
        <v>1066</v>
      </c>
      <c r="E169" s="223">
        <f t="shared" si="9"/>
        <v>950.3</v>
      </c>
      <c r="F169" s="224">
        <f>SUM(F156:F168)</f>
        <v>851.5</v>
      </c>
      <c r="G169" s="224">
        <f>SUM(G156:G168)</f>
        <v>789.1</v>
      </c>
      <c r="H169" s="224">
        <f t="shared" si="9"/>
        <v>760.5</v>
      </c>
      <c r="I169" s="224">
        <f t="shared" si="9"/>
        <v>650</v>
      </c>
      <c r="J169" s="224">
        <f t="shared" si="9"/>
        <v>562.9</v>
      </c>
      <c r="K169" s="224">
        <f t="shared" si="9"/>
        <v>501.8</v>
      </c>
      <c r="L169" s="224">
        <f t="shared" si="9"/>
        <v>500.5</v>
      </c>
      <c r="M169" s="224">
        <f t="shared" si="9"/>
        <v>539.5</v>
      </c>
      <c r="N169" s="224">
        <f t="shared" si="9"/>
        <v>539.5</v>
      </c>
      <c r="O169" s="224"/>
      <c r="P169" s="224">
        <f t="shared" si="9"/>
        <v>591.5</v>
      </c>
      <c r="Q169" s="224">
        <f t="shared" si="9"/>
        <v>647.4</v>
      </c>
      <c r="R169" s="225"/>
    </row>
    <row r="170" spans="3:17" ht="15" customHeight="1">
      <c r="C170" s="226"/>
      <c r="D170" s="205"/>
      <c r="E170" s="205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</row>
    <row r="171" spans="3:18" ht="15" customHeight="1">
      <c r="C171" s="230" t="s">
        <v>125</v>
      </c>
      <c r="R171" s="219"/>
    </row>
    <row r="172" spans="2:18" ht="15" customHeight="1">
      <c r="B172" s="265" t="s">
        <v>240</v>
      </c>
      <c r="C172" s="191" t="s">
        <v>74</v>
      </c>
      <c r="D172" s="156">
        <v>6.5</v>
      </c>
      <c r="E172" s="156">
        <v>7.8</v>
      </c>
      <c r="F172" s="156">
        <v>10.4</v>
      </c>
      <c r="G172" s="156">
        <v>11.7</v>
      </c>
      <c r="H172" s="156">
        <v>13</v>
      </c>
      <c r="I172" s="156">
        <v>19.5</v>
      </c>
      <c r="J172" s="156">
        <v>28.6</v>
      </c>
      <c r="K172" s="156">
        <v>32.5</v>
      </c>
      <c r="L172" s="156">
        <v>32.5</v>
      </c>
      <c r="M172" s="156">
        <v>45.5</v>
      </c>
      <c r="N172" s="156">
        <v>45.5</v>
      </c>
      <c r="O172" s="156">
        <v>58.5</v>
      </c>
      <c r="P172" s="156">
        <v>58.5</v>
      </c>
      <c r="Q172" s="156">
        <v>65</v>
      </c>
      <c r="R172" s="220"/>
    </row>
    <row r="173" spans="2:18" ht="15" customHeight="1">
      <c r="B173" s="266"/>
      <c r="C173" s="191" t="s">
        <v>1</v>
      </c>
      <c r="D173" s="156">
        <v>13</v>
      </c>
      <c r="E173" s="156">
        <v>13</v>
      </c>
      <c r="F173" s="156">
        <v>13</v>
      </c>
      <c r="G173" s="156">
        <v>15.6</v>
      </c>
      <c r="H173" s="156">
        <v>19.5</v>
      </c>
      <c r="I173" s="156">
        <v>23.4</v>
      </c>
      <c r="J173" s="156">
        <v>28.6</v>
      </c>
      <c r="K173" s="156">
        <v>32.5</v>
      </c>
      <c r="L173" s="156">
        <v>32.5</v>
      </c>
      <c r="M173" s="156">
        <v>45.5</v>
      </c>
      <c r="N173" s="156">
        <v>45.5</v>
      </c>
      <c r="O173" s="156">
        <v>58.5</v>
      </c>
      <c r="P173" s="156">
        <v>58.5</v>
      </c>
      <c r="Q173" s="156">
        <v>62.4</v>
      </c>
      <c r="R173" s="220"/>
    </row>
    <row r="174" spans="2:18" ht="15" customHeight="1">
      <c r="B174" s="266"/>
      <c r="C174" s="191" t="s">
        <v>2</v>
      </c>
      <c r="D174" s="156">
        <v>15.6</v>
      </c>
      <c r="E174" s="156">
        <v>15.6</v>
      </c>
      <c r="F174" s="156">
        <v>15.6</v>
      </c>
      <c r="G174" s="156">
        <v>15.6</v>
      </c>
      <c r="H174" s="156">
        <v>19.5</v>
      </c>
      <c r="I174" s="156">
        <v>26</v>
      </c>
      <c r="J174" s="156">
        <v>28.6</v>
      </c>
      <c r="K174" s="156">
        <v>32.5</v>
      </c>
      <c r="L174" s="156">
        <v>32.5</v>
      </c>
      <c r="M174" s="156">
        <v>45.5</v>
      </c>
      <c r="N174" s="156">
        <v>45.5</v>
      </c>
      <c r="O174" s="156">
        <v>58.5</v>
      </c>
      <c r="P174" s="156">
        <v>58.5</v>
      </c>
      <c r="Q174" s="156">
        <v>58.5</v>
      </c>
      <c r="R174" s="220"/>
    </row>
    <row r="175" spans="2:18" ht="15" customHeight="1">
      <c r="B175" s="266"/>
      <c r="C175" s="191" t="s">
        <v>3</v>
      </c>
      <c r="D175" s="156">
        <v>19.5</v>
      </c>
      <c r="E175" s="156">
        <v>13</v>
      </c>
      <c r="F175" s="156">
        <v>13</v>
      </c>
      <c r="G175" s="156">
        <v>13</v>
      </c>
      <c r="H175" s="156">
        <v>39</v>
      </c>
      <c r="I175" s="156">
        <v>33.8</v>
      </c>
      <c r="J175" s="156">
        <v>32.5</v>
      </c>
      <c r="K175" s="156">
        <v>32.5</v>
      </c>
      <c r="L175" s="156">
        <v>32.5</v>
      </c>
      <c r="M175" s="156">
        <v>32.5</v>
      </c>
      <c r="N175" s="156">
        <v>32.5</v>
      </c>
      <c r="O175" s="156">
        <v>39</v>
      </c>
      <c r="P175" s="156">
        <v>45.5</v>
      </c>
      <c r="Q175" s="156">
        <v>52</v>
      </c>
      <c r="R175" s="220"/>
    </row>
    <row r="176" spans="2:18" ht="15" customHeight="1">
      <c r="B176" s="266"/>
      <c r="C176" s="191" t="s">
        <v>71</v>
      </c>
      <c r="D176" s="156">
        <v>23.4</v>
      </c>
      <c r="E176" s="156">
        <v>36.4</v>
      </c>
      <c r="F176" s="156">
        <v>45.5</v>
      </c>
      <c r="G176" s="156">
        <v>54.6</v>
      </c>
      <c r="H176" s="156">
        <v>65</v>
      </c>
      <c r="I176" s="156">
        <v>59.8</v>
      </c>
      <c r="J176" s="156">
        <v>54.6</v>
      </c>
      <c r="K176" s="156">
        <v>32.5</v>
      </c>
      <c r="L176" s="156">
        <v>32.5</v>
      </c>
      <c r="M176" s="156">
        <v>32.5</v>
      </c>
      <c r="N176" s="156">
        <v>32.5</v>
      </c>
      <c r="O176" s="156">
        <v>32.5</v>
      </c>
      <c r="P176" s="156">
        <v>39</v>
      </c>
      <c r="Q176" s="156">
        <v>45.5</v>
      </c>
      <c r="R176" s="220"/>
    </row>
    <row r="177" spans="2:18" ht="15" customHeight="1">
      <c r="B177" s="266"/>
      <c r="C177" s="191" t="s">
        <v>75</v>
      </c>
      <c r="D177" s="156">
        <v>58.5</v>
      </c>
      <c r="E177" s="156">
        <v>65</v>
      </c>
      <c r="F177" s="156">
        <v>78</v>
      </c>
      <c r="G177" s="156">
        <v>91</v>
      </c>
      <c r="H177" s="156">
        <v>104</v>
      </c>
      <c r="I177" s="156">
        <v>84.5</v>
      </c>
      <c r="J177" s="156">
        <v>53.3</v>
      </c>
      <c r="K177" s="156">
        <v>32.5</v>
      </c>
      <c r="L177" s="156">
        <v>32.5</v>
      </c>
      <c r="M177" s="156">
        <v>32.5</v>
      </c>
      <c r="N177" s="156">
        <v>32.5</v>
      </c>
      <c r="O177" s="156">
        <v>32.5</v>
      </c>
      <c r="P177" s="156">
        <v>32.5</v>
      </c>
      <c r="Q177" s="156">
        <v>45.5</v>
      </c>
      <c r="R177" s="220"/>
    </row>
    <row r="178" spans="2:18" ht="15" customHeight="1">
      <c r="B178" s="266"/>
      <c r="C178" s="191" t="s">
        <v>64</v>
      </c>
      <c r="D178" s="156">
        <v>130</v>
      </c>
      <c r="E178" s="156">
        <v>123.5</v>
      </c>
      <c r="F178" s="156">
        <v>117</v>
      </c>
      <c r="G178" s="156">
        <v>113.1</v>
      </c>
      <c r="H178" s="156">
        <v>110.5</v>
      </c>
      <c r="I178" s="156">
        <v>78</v>
      </c>
      <c r="J178" s="156">
        <v>52</v>
      </c>
      <c r="K178" s="156">
        <v>32.5</v>
      </c>
      <c r="L178" s="156">
        <v>32.5</v>
      </c>
      <c r="M178" s="156">
        <v>32.5</v>
      </c>
      <c r="N178" s="156">
        <v>32.5</v>
      </c>
      <c r="O178" s="156">
        <v>32.5</v>
      </c>
      <c r="P178" s="156">
        <v>32.5</v>
      </c>
      <c r="Q178" s="156">
        <v>45.5</v>
      </c>
      <c r="R178" s="220"/>
    </row>
    <row r="179" spans="2:18" ht="15" customHeight="1">
      <c r="B179" s="266"/>
      <c r="C179" s="191" t="s">
        <v>65</v>
      </c>
      <c r="D179" s="156">
        <v>175.5</v>
      </c>
      <c r="E179" s="156">
        <v>156</v>
      </c>
      <c r="F179" s="156">
        <v>136.5</v>
      </c>
      <c r="G179" s="156">
        <v>117</v>
      </c>
      <c r="H179" s="156">
        <v>97.5</v>
      </c>
      <c r="I179" s="156">
        <v>71.5</v>
      </c>
      <c r="J179" s="156">
        <v>50.7</v>
      </c>
      <c r="K179" s="156">
        <v>46.8</v>
      </c>
      <c r="L179" s="156">
        <v>45.5</v>
      </c>
      <c r="M179" s="156">
        <v>45.5</v>
      </c>
      <c r="N179" s="156">
        <v>45.5</v>
      </c>
      <c r="O179" s="156">
        <v>39</v>
      </c>
      <c r="P179" s="156">
        <v>39</v>
      </c>
      <c r="Q179" s="156">
        <v>45.5</v>
      </c>
      <c r="R179" s="220"/>
    </row>
    <row r="180" spans="2:18" ht="15" customHeight="1">
      <c r="B180" s="266"/>
      <c r="C180" s="191" t="s">
        <v>66</v>
      </c>
      <c r="D180" s="156">
        <v>169</v>
      </c>
      <c r="E180" s="156">
        <v>143</v>
      </c>
      <c r="F180" s="156">
        <v>117</v>
      </c>
      <c r="G180" s="156">
        <v>104</v>
      </c>
      <c r="H180" s="156">
        <v>84.5</v>
      </c>
      <c r="I180" s="156">
        <v>65</v>
      </c>
      <c r="J180" s="156">
        <v>49.4</v>
      </c>
      <c r="K180" s="156">
        <v>45.5</v>
      </c>
      <c r="L180" s="156">
        <v>45.5</v>
      </c>
      <c r="M180" s="156">
        <v>45.5</v>
      </c>
      <c r="N180" s="156">
        <v>45.5</v>
      </c>
      <c r="O180" s="156">
        <v>45.5</v>
      </c>
      <c r="P180" s="156">
        <v>45.5</v>
      </c>
      <c r="Q180" s="156">
        <v>45.5</v>
      </c>
      <c r="R180" s="220"/>
    </row>
    <row r="181" spans="2:18" ht="15" customHeight="1">
      <c r="B181" s="266"/>
      <c r="C181" s="191" t="s">
        <v>67</v>
      </c>
      <c r="D181" s="156">
        <v>143</v>
      </c>
      <c r="E181" s="156">
        <v>117</v>
      </c>
      <c r="F181" s="156">
        <v>97.5</v>
      </c>
      <c r="G181" s="156">
        <v>78</v>
      </c>
      <c r="H181" s="156">
        <v>65</v>
      </c>
      <c r="I181" s="156">
        <v>52</v>
      </c>
      <c r="J181" s="156">
        <v>48.1</v>
      </c>
      <c r="K181" s="156">
        <v>45.5</v>
      </c>
      <c r="L181" s="156">
        <v>45.5</v>
      </c>
      <c r="M181" s="156">
        <v>45.5</v>
      </c>
      <c r="N181" s="156">
        <v>45.5</v>
      </c>
      <c r="O181" s="156">
        <v>45.5</v>
      </c>
      <c r="P181" s="156">
        <v>45.5</v>
      </c>
      <c r="Q181" s="156">
        <v>45.5</v>
      </c>
      <c r="R181" s="220"/>
    </row>
    <row r="182" spans="2:18" ht="15" customHeight="1">
      <c r="B182" s="266"/>
      <c r="C182" s="191" t="s">
        <v>76</v>
      </c>
      <c r="D182" s="156">
        <v>123.5</v>
      </c>
      <c r="E182" s="156">
        <v>104</v>
      </c>
      <c r="F182" s="156">
        <v>84.5</v>
      </c>
      <c r="G182" s="156">
        <v>67.6</v>
      </c>
      <c r="H182" s="156">
        <v>52</v>
      </c>
      <c r="I182" s="156">
        <v>45.5</v>
      </c>
      <c r="J182" s="156">
        <v>45.5</v>
      </c>
      <c r="K182" s="156">
        <v>45.5</v>
      </c>
      <c r="L182" s="156">
        <v>45.5</v>
      </c>
      <c r="M182" s="156">
        <v>45.5</v>
      </c>
      <c r="N182" s="156">
        <v>45.5</v>
      </c>
      <c r="O182" s="156">
        <v>45.5</v>
      </c>
      <c r="P182" s="156">
        <v>45.5</v>
      </c>
      <c r="Q182" s="156">
        <v>45.5</v>
      </c>
      <c r="R182" s="220"/>
    </row>
    <row r="183" spans="2:18" ht="15" customHeight="1">
      <c r="B183" s="266"/>
      <c r="C183" s="191" t="s">
        <v>72</v>
      </c>
      <c r="D183" s="156">
        <v>104</v>
      </c>
      <c r="E183" s="156">
        <v>84.5</v>
      </c>
      <c r="F183" s="156">
        <v>65</v>
      </c>
      <c r="G183" s="156">
        <v>58.5</v>
      </c>
      <c r="H183" s="156">
        <v>45.5</v>
      </c>
      <c r="I183" s="156">
        <v>45.5</v>
      </c>
      <c r="J183" s="156">
        <v>45.5</v>
      </c>
      <c r="K183" s="156">
        <v>45.5</v>
      </c>
      <c r="L183" s="156">
        <v>45.5</v>
      </c>
      <c r="M183" s="156">
        <v>45.5</v>
      </c>
      <c r="N183" s="156">
        <v>45.5</v>
      </c>
      <c r="O183" s="156">
        <v>45.5</v>
      </c>
      <c r="P183" s="156">
        <v>45.5</v>
      </c>
      <c r="Q183" s="156">
        <v>45.5</v>
      </c>
      <c r="R183" s="220"/>
    </row>
    <row r="184" spans="2:18" ht="15" customHeight="1">
      <c r="B184" s="267"/>
      <c r="C184" s="191" t="s">
        <v>73</v>
      </c>
      <c r="D184" s="156">
        <v>84.5</v>
      </c>
      <c r="E184" s="156">
        <v>71.5</v>
      </c>
      <c r="F184" s="156">
        <v>58.5</v>
      </c>
      <c r="G184" s="156">
        <v>49.4</v>
      </c>
      <c r="H184" s="156">
        <v>45.5</v>
      </c>
      <c r="I184" s="156">
        <v>45.5</v>
      </c>
      <c r="J184" s="156">
        <v>45.5</v>
      </c>
      <c r="K184" s="156">
        <v>45.5</v>
      </c>
      <c r="L184" s="156">
        <v>45.5</v>
      </c>
      <c r="M184" s="156">
        <v>45.5</v>
      </c>
      <c r="N184" s="156">
        <v>45.5</v>
      </c>
      <c r="O184" s="156">
        <v>45.5</v>
      </c>
      <c r="P184" s="156">
        <v>45.5</v>
      </c>
      <c r="Q184" s="156">
        <v>45.5</v>
      </c>
      <c r="R184" s="220"/>
    </row>
    <row r="185" spans="3:18" s="63" customFormat="1" ht="15" customHeight="1" hidden="1">
      <c r="C185" s="221" t="s">
        <v>0</v>
      </c>
      <c r="D185" s="222">
        <f aca="true" t="shared" si="10" ref="D185:R185">SUM(D172:D184)</f>
        <v>1066</v>
      </c>
      <c r="E185" s="223">
        <f t="shared" si="10"/>
        <v>950.3</v>
      </c>
      <c r="F185" s="224">
        <f>SUM(F172:F184)</f>
        <v>851.5</v>
      </c>
      <c r="G185" s="224">
        <f>SUM(G172:G184)</f>
        <v>789.1</v>
      </c>
      <c r="H185" s="224">
        <f t="shared" si="10"/>
        <v>760.5</v>
      </c>
      <c r="I185" s="224">
        <f t="shared" si="10"/>
        <v>650</v>
      </c>
      <c r="J185" s="224">
        <f t="shared" si="10"/>
        <v>562.9</v>
      </c>
      <c r="K185" s="224">
        <f t="shared" si="10"/>
        <v>501.8</v>
      </c>
      <c r="L185" s="224">
        <f t="shared" si="10"/>
        <v>500.5</v>
      </c>
      <c r="M185" s="224">
        <f t="shared" si="10"/>
        <v>539.5</v>
      </c>
      <c r="N185" s="224">
        <f t="shared" si="10"/>
        <v>539.5</v>
      </c>
      <c r="O185" s="224"/>
      <c r="P185" s="224">
        <f t="shared" si="10"/>
        <v>591.5</v>
      </c>
      <c r="Q185" s="224">
        <f t="shared" si="10"/>
        <v>647.4</v>
      </c>
      <c r="R185" s="225">
        <f t="shared" si="10"/>
        <v>0</v>
      </c>
    </row>
    <row r="186" spans="3:17" ht="15" customHeight="1">
      <c r="C186" s="226"/>
      <c r="D186" s="205"/>
      <c r="E186" s="205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</row>
  </sheetData>
  <sheetProtection formatCells="0" formatColumns="0" formatRows="0" insertColumns="0" insertRows="0"/>
  <mergeCells count="12">
    <mergeCell ref="B172:B184"/>
    <mergeCell ref="D7:R7"/>
    <mergeCell ref="B10:B22"/>
    <mergeCell ref="B26:B38"/>
    <mergeCell ref="B42:B54"/>
    <mergeCell ref="B58:B70"/>
    <mergeCell ref="B74:B86"/>
    <mergeCell ref="B92:B104"/>
    <mergeCell ref="B108:B120"/>
    <mergeCell ref="B124:B136"/>
    <mergeCell ref="B140:B152"/>
    <mergeCell ref="B156:B168"/>
  </mergeCells>
  <dataValidations count="1">
    <dataValidation type="custom" allowBlank="1" showErrorMessage="1" errorTitle="Data entry error:" error="Please enter a numeric value or leave blank!" sqref="D89 D140:Q152 D58:Q70 D92:Q104 D10:Q22 D26:Q38 D42:Q54 D74:Q86 D156:Q168 D124:Q136 D108:Q120 D172:Q184">
      <formula1>OR(ISNUMBER(D89),ISBLANK(D89))</formula1>
    </dataValidation>
  </dataValidations>
  <printOptions/>
  <pageMargins left="0.7" right="0.7" top="0.75" bottom="0.75" header="0.3" footer="0.3"/>
  <pageSetup fitToHeight="2" horizontalDpi="600" verticalDpi="600" orientation="portrait" scale="38" r:id="rId1"/>
  <headerFooter>
    <oddFooter>&amp;LPrinted: &amp;D&amp;R&amp;P</oddFooter>
  </headerFooter>
  <rowBreaks count="1" manualBreakCount="1">
    <brk id="106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186"/>
  <sheetViews>
    <sheetView showGridLines="0" zoomScale="80" zoomScaleNormal="80" zoomScaleSheetLayoutView="80" zoomScalePageLayoutView="0" workbookViewId="0" topLeftCell="A1">
      <pane xSplit="3" ySplit="8" topLeftCell="D9" activePane="bottomRight" state="frozen"/>
      <selection pane="topLeft" activeCell="U12" sqref="U12"/>
      <selection pane="topRight" activeCell="U12" sqref="U12"/>
      <selection pane="bottomLeft" activeCell="U12" sqref="U12"/>
      <selection pane="bottomRight" activeCell="D9" sqref="D9"/>
    </sheetView>
  </sheetViews>
  <sheetFormatPr defaultColWidth="9.140625" defaultRowHeight="15" customHeight="1"/>
  <cols>
    <col min="1" max="1" width="1.57421875" style="120" customWidth="1"/>
    <col min="2" max="2" width="4.28125" style="120" customWidth="1"/>
    <col min="3" max="3" width="13.00390625" style="120" customWidth="1"/>
    <col min="4" max="5" width="11.7109375" style="200" customWidth="1"/>
    <col min="6" max="17" width="11.7109375" style="201" customWidth="1"/>
    <col min="18" max="18" width="14.140625" style="200" hidden="1" customWidth="1"/>
    <col min="19" max="19" width="1.7109375" style="120" customWidth="1"/>
    <col min="20" max="16384" width="9.140625" style="120" customWidth="1"/>
  </cols>
  <sheetData>
    <row r="1" spans="1:18" ht="15.75" customHeight="1">
      <c r="A1" s="4" t="str">
        <f>TemplateName</f>
        <v>CCAR 2014 Market Shocks: Severely Adverse Scenario</v>
      </c>
      <c r="B1" s="4"/>
      <c r="H1" s="202"/>
      <c r="P1" s="120"/>
      <c r="Q1" s="120"/>
      <c r="R1" s="120"/>
    </row>
    <row r="2" spans="1:18" ht="15.75" customHeight="1">
      <c r="A2" s="120" t="s">
        <v>236</v>
      </c>
      <c r="B2" s="11"/>
      <c r="C2" s="198"/>
      <c r="D2" s="203"/>
      <c r="E2" s="203"/>
      <c r="F2" s="204"/>
      <c r="G2" s="204"/>
      <c r="H2" s="204"/>
      <c r="I2" s="204"/>
      <c r="K2" s="204"/>
      <c r="L2" s="204"/>
      <c r="M2" s="204"/>
      <c r="N2" s="204"/>
      <c r="O2" s="204"/>
      <c r="P2" s="120"/>
      <c r="Q2" s="120"/>
      <c r="R2" s="120"/>
    </row>
    <row r="3" spans="2:18" ht="15" customHeight="1">
      <c r="B3" s="8"/>
      <c r="C3" s="69"/>
      <c r="D3" s="205"/>
      <c r="E3" s="205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120"/>
    </row>
    <row r="4" spans="10:18" ht="15" customHeight="1">
      <c r="J4" s="207"/>
      <c r="K4" s="208"/>
      <c r="L4" s="209"/>
      <c r="Q4" s="120"/>
      <c r="R4" s="120"/>
    </row>
    <row r="5" spans="2:18" ht="21" customHeight="1">
      <c r="B5" s="192" t="s">
        <v>248</v>
      </c>
      <c r="C5" s="210"/>
      <c r="D5" s="211"/>
      <c r="E5" s="211"/>
      <c r="F5" s="212"/>
      <c r="G5" s="212"/>
      <c r="H5" s="212"/>
      <c r="L5" s="213"/>
      <c r="P5" s="214"/>
      <c r="Q5" s="120"/>
      <c r="R5" s="120"/>
    </row>
    <row r="6" spans="3:17" ht="15" customHeight="1">
      <c r="C6" s="69"/>
      <c r="D6" s="205"/>
      <c r="E6" s="205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</row>
    <row r="7" spans="4:19" ht="15" customHeight="1">
      <c r="D7" s="268" t="s">
        <v>234</v>
      </c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70"/>
      <c r="S7" s="193"/>
    </row>
    <row r="8" spans="2:18" s="1" customFormat="1" ht="15" customHeight="1">
      <c r="B8" s="13"/>
      <c r="C8" s="13"/>
      <c r="D8" s="215" t="s">
        <v>74</v>
      </c>
      <c r="E8" s="215" t="s">
        <v>1</v>
      </c>
      <c r="F8" s="216" t="s">
        <v>2</v>
      </c>
      <c r="G8" s="216" t="s">
        <v>3</v>
      </c>
      <c r="H8" s="216" t="s">
        <v>71</v>
      </c>
      <c r="I8" s="216" t="s">
        <v>75</v>
      </c>
      <c r="J8" s="216" t="s">
        <v>64</v>
      </c>
      <c r="K8" s="216" t="s">
        <v>65</v>
      </c>
      <c r="L8" s="216" t="s">
        <v>66</v>
      </c>
      <c r="M8" s="216" t="s">
        <v>67</v>
      </c>
      <c r="N8" s="216" t="s">
        <v>76</v>
      </c>
      <c r="O8" s="216" t="s">
        <v>72</v>
      </c>
      <c r="P8" s="216" t="s">
        <v>238</v>
      </c>
      <c r="Q8" s="216" t="s">
        <v>73</v>
      </c>
      <c r="R8" s="217"/>
    </row>
    <row r="9" spans="3:18" ht="15.75" customHeight="1">
      <c r="C9" s="218" t="s">
        <v>239</v>
      </c>
      <c r="R9" s="219"/>
    </row>
    <row r="10" spans="2:18" ht="15" customHeight="1">
      <c r="B10" s="265" t="s">
        <v>240</v>
      </c>
      <c r="C10" s="191" t="s">
        <v>74</v>
      </c>
      <c r="D10" s="136">
        <v>0.142</v>
      </c>
      <c r="E10" s="136">
        <v>0.144</v>
      </c>
      <c r="F10" s="136">
        <v>0.148</v>
      </c>
      <c r="G10" s="136">
        <v>0.096</v>
      </c>
      <c r="H10" s="136">
        <v>0.027</v>
      </c>
      <c r="I10" s="136">
        <v>-0.159</v>
      </c>
      <c r="J10" s="136">
        <v>-0.178</v>
      </c>
      <c r="K10" s="136">
        <v>-0.155</v>
      </c>
      <c r="L10" s="136">
        <v>-0.156</v>
      </c>
      <c r="M10" s="136">
        <v>-0.092</v>
      </c>
      <c r="N10" s="136">
        <v>-0.128</v>
      </c>
      <c r="O10" s="136">
        <v>-0.105</v>
      </c>
      <c r="P10" s="136">
        <v>-0.117</v>
      </c>
      <c r="Q10" s="136">
        <v>-0.105</v>
      </c>
      <c r="R10" s="220"/>
    </row>
    <row r="11" spans="2:18" ht="15" customHeight="1">
      <c r="B11" s="266"/>
      <c r="C11" s="191" t="s">
        <v>1</v>
      </c>
      <c r="D11" s="136">
        <v>0.184</v>
      </c>
      <c r="E11" s="136">
        <v>0.164</v>
      </c>
      <c r="F11" s="136">
        <v>0.09</v>
      </c>
      <c r="G11" s="136">
        <v>0.026</v>
      </c>
      <c r="H11" s="136">
        <v>-0.025</v>
      </c>
      <c r="I11" s="136">
        <v>-0.185</v>
      </c>
      <c r="J11" s="136">
        <v>-0.199</v>
      </c>
      <c r="K11" s="136">
        <v>-0.169</v>
      </c>
      <c r="L11" s="136">
        <v>-0.167</v>
      </c>
      <c r="M11" s="136">
        <v>-0.105</v>
      </c>
      <c r="N11" s="136">
        <v>-0.139</v>
      </c>
      <c r="O11" s="136">
        <v>-0.116</v>
      </c>
      <c r="P11" s="136">
        <v>-0.127</v>
      </c>
      <c r="Q11" s="136">
        <v>-0.126</v>
      </c>
      <c r="R11" s="220"/>
    </row>
    <row r="12" spans="2:18" ht="15" customHeight="1">
      <c r="B12" s="266"/>
      <c r="C12" s="191" t="s">
        <v>2</v>
      </c>
      <c r="D12" s="136">
        <v>0.107</v>
      </c>
      <c r="E12" s="136">
        <v>0.072</v>
      </c>
      <c r="F12" s="136">
        <v>-0.027</v>
      </c>
      <c r="G12" s="136">
        <v>-0.113</v>
      </c>
      <c r="H12" s="136">
        <v>-0.152</v>
      </c>
      <c r="I12" s="136">
        <v>-0.212</v>
      </c>
      <c r="J12" s="136">
        <v>-0.211</v>
      </c>
      <c r="K12" s="136">
        <v>-0.176</v>
      </c>
      <c r="L12" s="136">
        <v>-0.17</v>
      </c>
      <c r="M12" s="136">
        <v>-0.106</v>
      </c>
      <c r="N12" s="136">
        <v>-0.139</v>
      </c>
      <c r="O12" s="136">
        <v>-0.115</v>
      </c>
      <c r="P12" s="136">
        <v>-0.124</v>
      </c>
      <c r="Q12" s="136">
        <v>-0.137</v>
      </c>
      <c r="R12" s="220"/>
    </row>
    <row r="13" spans="2:18" ht="15" customHeight="1">
      <c r="B13" s="266"/>
      <c r="C13" s="191" t="s">
        <v>3</v>
      </c>
      <c r="D13" s="136">
        <v>-0.008</v>
      </c>
      <c r="E13" s="136">
        <v>-0.095</v>
      </c>
      <c r="F13" s="136">
        <v>-0.171</v>
      </c>
      <c r="G13" s="136">
        <v>-0.228</v>
      </c>
      <c r="H13" s="136">
        <v>-0.126</v>
      </c>
      <c r="I13" s="136">
        <v>-0.207</v>
      </c>
      <c r="J13" s="136">
        <v>-0.2</v>
      </c>
      <c r="K13" s="136">
        <v>-0.18</v>
      </c>
      <c r="L13" s="136">
        <v>-0.17</v>
      </c>
      <c r="M13" s="136">
        <v>-0.161</v>
      </c>
      <c r="N13" s="136">
        <v>-0.188</v>
      </c>
      <c r="O13" s="136">
        <v>-0.185</v>
      </c>
      <c r="P13" s="136">
        <v>-0.169</v>
      </c>
      <c r="Q13" s="136">
        <v>-0.157</v>
      </c>
      <c r="R13" s="220"/>
    </row>
    <row r="14" spans="2:18" ht="15" customHeight="1">
      <c r="B14" s="266"/>
      <c r="C14" s="191" t="s">
        <v>71</v>
      </c>
      <c r="D14" s="136">
        <v>-0.104</v>
      </c>
      <c r="E14" s="136">
        <v>-0.069</v>
      </c>
      <c r="F14" s="136">
        <v>-0.076</v>
      </c>
      <c r="G14" s="136">
        <v>-0.082</v>
      </c>
      <c r="H14" s="136">
        <v>-0.081</v>
      </c>
      <c r="I14" s="136">
        <v>-0.117</v>
      </c>
      <c r="J14" s="136">
        <v>-0.103</v>
      </c>
      <c r="K14" s="136">
        <v>-0.181</v>
      </c>
      <c r="L14" s="136">
        <v>-0.167</v>
      </c>
      <c r="M14" s="136">
        <v>-0.158</v>
      </c>
      <c r="N14" s="136">
        <v>-0.186</v>
      </c>
      <c r="O14" s="136">
        <v>-0.206</v>
      </c>
      <c r="P14" s="136">
        <v>-0.189</v>
      </c>
      <c r="Q14" s="136">
        <v>-0.177</v>
      </c>
      <c r="R14" s="220"/>
    </row>
    <row r="15" spans="2:18" ht="15" customHeight="1">
      <c r="B15" s="266"/>
      <c r="C15" s="191" t="s">
        <v>75</v>
      </c>
      <c r="D15" s="136">
        <v>-0.049</v>
      </c>
      <c r="E15" s="136">
        <v>-0.042</v>
      </c>
      <c r="F15" s="136">
        <v>-0.017</v>
      </c>
      <c r="G15" s="136">
        <v>0.006</v>
      </c>
      <c r="H15" s="136">
        <v>0.027</v>
      </c>
      <c r="I15" s="136">
        <v>0.026</v>
      </c>
      <c r="J15" s="136">
        <v>-0.092</v>
      </c>
      <c r="K15" s="136">
        <v>-0.158</v>
      </c>
      <c r="L15" s="136">
        <v>-0.135</v>
      </c>
      <c r="M15" s="136">
        <v>-0.138</v>
      </c>
      <c r="N15" s="136">
        <v>-0.17</v>
      </c>
      <c r="O15" s="136">
        <v>-0.188</v>
      </c>
      <c r="P15" s="136">
        <v>-0.196</v>
      </c>
      <c r="Q15" s="136">
        <v>-0.157</v>
      </c>
      <c r="R15" s="220"/>
    </row>
    <row r="16" spans="2:18" ht="15" customHeight="1">
      <c r="B16" s="266"/>
      <c r="C16" s="191" t="s">
        <v>64</v>
      </c>
      <c r="D16" s="136">
        <v>0.373</v>
      </c>
      <c r="E16" s="136">
        <v>0.33</v>
      </c>
      <c r="F16" s="136">
        <v>0.283</v>
      </c>
      <c r="G16" s="136">
        <v>0.248</v>
      </c>
      <c r="H16" s="136">
        <v>0.22</v>
      </c>
      <c r="I16" s="136">
        <v>0.056</v>
      </c>
      <c r="J16" s="136">
        <v>-0.053</v>
      </c>
      <c r="K16" s="136">
        <v>-0.124</v>
      </c>
      <c r="L16" s="136">
        <v>-0.114</v>
      </c>
      <c r="M16" s="136">
        <v>-0.121</v>
      </c>
      <c r="N16" s="136">
        <v>-0.155</v>
      </c>
      <c r="O16" s="136">
        <v>-0.17</v>
      </c>
      <c r="P16" s="136">
        <v>-0.179</v>
      </c>
      <c r="Q16" s="136">
        <v>-0.137</v>
      </c>
      <c r="R16" s="220"/>
    </row>
    <row r="17" spans="2:18" ht="15" customHeight="1">
      <c r="B17" s="266"/>
      <c r="C17" s="191" t="s">
        <v>65</v>
      </c>
      <c r="D17" s="136">
        <v>0.602</v>
      </c>
      <c r="E17" s="136">
        <v>0.496</v>
      </c>
      <c r="F17" s="136">
        <v>0.388</v>
      </c>
      <c r="G17" s="136">
        <v>0.282</v>
      </c>
      <c r="H17" s="136">
        <v>0.177</v>
      </c>
      <c r="I17" s="136">
        <v>0.055</v>
      </c>
      <c r="J17" s="136">
        <v>-0.021</v>
      </c>
      <c r="K17" s="136">
        <v>-0.017</v>
      </c>
      <c r="L17" s="136">
        <v>-0.018</v>
      </c>
      <c r="M17" s="136">
        <v>-0.039</v>
      </c>
      <c r="N17" s="136">
        <v>-0.07</v>
      </c>
      <c r="O17" s="136">
        <v>-0.112</v>
      </c>
      <c r="P17" s="136">
        <v>-0.121</v>
      </c>
      <c r="Q17" s="136">
        <v>-0.109</v>
      </c>
      <c r="R17" s="220"/>
    </row>
    <row r="18" spans="2:18" ht="15" customHeight="1">
      <c r="B18" s="266"/>
      <c r="C18" s="191" t="s">
        <v>66</v>
      </c>
      <c r="D18" s="136">
        <v>0.694</v>
      </c>
      <c r="E18" s="136">
        <v>0.544</v>
      </c>
      <c r="F18" s="136">
        <v>0.394</v>
      </c>
      <c r="G18" s="136">
        <v>0.316</v>
      </c>
      <c r="H18" s="136">
        <v>0.203</v>
      </c>
      <c r="I18" s="136">
        <v>0.123</v>
      </c>
      <c r="J18" s="136">
        <v>0.013</v>
      </c>
      <c r="K18" s="136">
        <v>0</v>
      </c>
      <c r="L18" s="136">
        <v>-0.018</v>
      </c>
      <c r="M18" s="136">
        <v>-0.036</v>
      </c>
      <c r="N18" s="136">
        <v>-0.058</v>
      </c>
      <c r="O18" s="136">
        <v>-0.066</v>
      </c>
      <c r="P18" s="136">
        <v>-0.083</v>
      </c>
      <c r="Q18" s="136">
        <v>-0.107</v>
      </c>
      <c r="R18" s="220"/>
    </row>
    <row r="19" spans="2:18" ht="15" customHeight="1">
      <c r="B19" s="266"/>
      <c r="C19" s="191" t="s">
        <v>67</v>
      </c>
      <c r="D19" s="136">
        <v>0.591</v>
      </c>
      <c r="E19" s="136">
        <v>0.433</v>
      </c>
      <c r="F19" s="136">
        <v>0.313</v>
      </c>
      <c r="G19" s="136">
        <v>0.194</v>
      </c>
      <c r="H19" s="136">
        <v>0.113</v>
      </c>
      <c r="I19" s="136">
        <v>0.028</v>
      </c>
      <c r="J19" s="136">
        <v>-0.012</v>
      </c>
      <c r="K19" s="136">
        <v>-0.052</v>
      </c>
      <c r="L19" s="136">
        <v>-0.053</v>
      </c>
      <c r="M19" s="136">
        <v>-0.071</v>
      </c>
      <c r="N19" s="136">
        <v>-0.068</v>
      </c>
      <c r="O19" s="136">
        <v>-0.074</v>
      </c>
      <c r="P19" s="136">
        <v>-0.103</v>
      </c>
      <c r="Q19" s="136">
        <v>-0.127</v>
      </c>
      <c r="R19" s="220"/>
    </row>
    <row r="20" spans="2:18" ht="15" customHeight="1">
      <c r="B20" s="266"/>
      <c r="C20" s="191" t="s">
        <v>76</v>
      </c>
      <c r="D20" s="136">
        <v>0.35</v>
      </c>
      <c r="E20" s="136">
        <v>0.239</v>
      </c>
      <c r="F20" s="136">
        <v>0.127</v>
      </c>
      <c r="G20" s="136">
        <v>0.031</v>
      </c>
      <c r="H20" s="136">
        <v>-0.058</v>
      </c>
      <c r="I20" s="136">
        <v>-0.101</v>
      </c>
      <c r="J20" s="136">
        <v>-0.108</v>
      </c>
      <c r="K20" s="136">
        <v>-0.12</v>
      </c>
      <c r="L20" s="136">
        <v>-0.095</v>
      </c>
      <c r="M20" s="136">
        <v>-0.09</v>
      </c>
      <c r="N20" s="136">
        <v>-0.093</v>
      </c>
      <c r="O20" s="136">
        <v>-0.135</v>
      </c>
      <c r="P20" s="136">
        <v>-0.168</v>
      </c>
      <c r="Q20" s="136">
        <v>-0.195</v>
      </c>
      <c r="R20" s="220"/>
    </row>
    <row r="21" spans="2:18" ht="15" customHeight="1">
      <c r="B21" s="266"/>
      <c r="C21" s="191" t="s">
        <v>72</v>
      </c>
      <c r="D21" s="136">
        <v>0.269</v>
      </c>
      <c r="E21" s="136">
        <v>0.159</v>
      </c>
      <c r="F21" s="136">
        <v>0.048</v>
      </c>
      <c r="G21" s="136">
        <v>0.01</v>
      </c>
      <c r="H21" s="136">
        <v>-0.064</v>
      </c>
      <c r="I21" s="136">
        <v>-0.068</v>
      </c>
      <c r="J21" s="136">
        <v>-0.073</v>
      </c>
      <c r="K21" s="136">
        <v>-0.081</v>
      </c>
      <c r="L21" s="136">
        <v>-0.074</v>
      </c>
      <c r="M21" s="136">
        <v>-0.084</v>
      </c>
      <c r="N21" s="136">
        <v>-0.156</v>
      </c>
      <c r="O21" s="136">
        <v>-0.202</v>
      </c>
      <c r="P21" s="136">
        <v>-0.236</v>
      </c>
      <c r="Q21" s="136">
        <v>-0.263</v>
      </c>
      <c r="R21" s="220"/>
    </row>
    <row r="22" spans="2:18" ht="15" customHeight="1">
      <c r="B22" s="267"/>
      <c r="C22" s="191" t="s">
        <v>73</v>
      </c>
      <c r="D22" s="136">
        <v>-0.174</v>
      </c>
      <c r="E22" s="136">
        <v>-0.251</v>
      </c>
      <c r="F22" s="136">
        <v>-0.328</v>
      </c>
      <c r="G22" s="136">
        <v>-0.381</v>
      </c>
      <c r="H22" s="136">
        <v>-0.404</v>
      </c>
      <c r="I22" s="136">
        <v>-0.405</v>
      </c>
      <c r="J22" s="136">
        <v>-0.404</v>
      </c>
      <c r="K22" s="136">
        <v>-0.406</v>
      </c>
      <c r="L22" s="136">
        <v>-0.406</v>
      </c>
      <c r="M22" s="136">
        <v>-0.412</v>
      </c>
      <c r="N22" s="136">
        <v>-0.425</v>
      </c>
      <c r="O22" s="136">
        <v>-0.437</v>
      </c>
      <c r="P22" s="136">
        <v>-0.447</v>
      </c>
      <c r="Q22" s="136">
        <v>-0.456</v>
      </c>
      <c r="R22" s="220"/>
    </row>
    <row r="23" spans="3:18" s="63" customFormat="1" ht="15" customHeight="1" hidden="1">
      <c r="C23" s="221" t="s">
        <v>0</v>
      </c>
      <c r="D23" s="222">
        <f aca="true" t="shared" si="0" ref="D23:Q23">SUM(D10:D22)</f>
        <v>2.9770000000000003</v>
      </c>
      <c r="E23" s="223">
        <f t="shared" si="0"/>
        <v>2.124</v>
      </c>
      <c r="F23" s="224">
        <f t="shared" si="0"/>
        <v>1.172</v>
      </c>
      <c r="G23" s="224">
        <f t="shared" si="0"/>
        <v>0.4049999999999999</v>
      </c>
      <c r="H23" s="224">
        <f t="shared" si="0"/>
        <v>-0.14300000000000002</v>
      </c>
      <c r="I23" s="224">
        <f t="shared" si="0"/>
        <v>-1.1659999999999997</v>
      </c>
      <c r="J23" s="224">
        <f t="shared" si="0"/>
        <v>-1.641</v>
      </c>
      <c r="K23" s="224">
        <f t="shared" si="0"/>
        <v>-1.819</v>
      </c>
      <c r="L23" s="224">
        <f t="shared" si="0"/>
        <v>-1.7430000000000003</v>
      </c>
      <c r="M23" s="224">
        <f t="shared" si="0"/>
        <v>-1.6130000000000002</v>
      </c>
      <c r="N23" s="224">
        <f t="shared" si="0"/>
        <v>-1.975</v>
      </c>
      <c r="O23" s="224"/>
      <c r="P23" s="224">
        <f t="shared" si="0"/>
        <v>-2.259</v>
      </c>
      <c r="Q23" s="224">
        <f t="shared" si="0"/>
        <v>-2.253</v>
      </c>
      <c r="R23" s="225"/>
    </row>
    <row r="24" spans="3:17" ht="15" customHeight="1">
      <c r="C24" s="69"/>
      <c r="D24" s="205"/>
      <c r="E24" s="205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</row>
    <row r="25" spans="3:18" ht="15.75" customHeight="1">
      <c r="C25" s="218" t="s">
        <v>241</v>
      </c>
      <c r="R25" s="219"/>
    </row>
    <row r="26" spans="2:18" ht="15" customHeight="1">
      <c r="B26" s="265" t="s">
        <v>240</v>
      </c>
      <c r="C26" s="191" t="s">
        <v>74</v>
      </c>
      <c r="D26" s="136">
        <v>-0.68</v>
      </c>
      <c r="E26" s="136">
        <v>-0.667</v>
      </c>
      <c r="F26" s="136">
        <v>-0.647</v>
      </c>
      <c r="G26" s="136">
        <v>-0.642</v>
      </c>
      <c r="H26" s="136">
        <v>-0.665</v>
      </c>
      <c r="I26" s="136">
        <v>-0.62</v>
      </c>
      <c r="J26" s="136">
        <v>-0.585</v>
      </c>
      <c r="K26" s="136">
        <v>-0.458</v>
      </c>
      <c r="L26" s="136">
        <v>-0.388</v>
      </c>
      <c r="M26" s="136">
        <v>-0.237</v>
      </c>
      <c r="N26" s="136">
        <v>-0.217</v>
      </c>
      <c r="O26" s="136">
        <v>-0.151</v>
      </c>
      <c r="P26" s="136">
        <v>-0.165</v>
      </c>
      <c r="Q26" s="136">
        <v>-0.145</v>
      </c>
      <c r="R26" s="220"/>
    </row>
    <row r="27" spans="2:18" ht="15" customHeight="1">
      <c r="B27" s="266"/>
      <c r="C27" s="191" t="s">
        <v>1</v>
      </c>
      <c r="D27" s="136">
        <v>-0.601</v>
      </c>
      <c r="E27" s="136">
        <v>-0.606</v>
      </c>
      <c r="F27" s="136">
        <v>-0.58</v>
      </c>
      <c r="G27" s="136">
        <v>-0.617</v>
      </c>
      <c r="H27" s="136">
        <v>-0.61</v>
      </c>
      <c r="I27" s="136">
        <v>-0.59</v>
      </c>
      <c r="J27" s="136">
        <v>-0.571</v>
      </c>
      <c r="K27" s="136">
        <v>-0.449</v>
      </c>
      <c r="L27" s="136">
        <v>-0.393</v>
      </c>
      <c r="M27" s="136">
        <v>-0.249</v>
      </c>
      <c r="N27" s="136">
        <v>-0.238</v>
      </c>
      <c r="O27" s="136">
        <v>-0.171</v>
      </c>
      <c r="P27" s="136">
        <v>-0.181</v>
      </c>
      <c r="Q27" s="136">
        <v>-0.173</v>
      </c>
      <c r="R27" s="220"/>
    </row>
    <row r="28" spans="2:18" ht="15" customHeight="1">
      <c r="B28" s="266"/>
      <c r="C28" s="191" t="s">
        <v>2</v>
      </c>
      <c r="D28" s="136">
        <v>-0.48</v>
      </c>
      <c r="E28" s="136">
        <v>-0.466</v>
      </c>
      <c r="F28" s="136">
        <v>-0.587</v>
      </c>
      <c r="G28" s="136">
        <v>-0.612</v>
      </c>
      <c r="H28" s="136">
        <v>-0.606</v>
      </c>
      <c r="I28" s="136">
        <v>-0.591</v>
      </c>
      <c r="J28" s="136">
        <v>-0.559</v>
      </c>
      <c r="K28" s="136">
        <v>-0.442</v>
      </c>
      <c r="L28" s="136">
        <v>-0.391</v>
      </c>
      <c r="M28" s="136">
        <v>-0.259</v>
      </c>
      <c r="N28" s="136">
        <v>-0.252</v>
      </c>
      <c r="O28" s="136">
        <v>-0.188</v>
      </c>
      <c r="P28" s="136">
        <v>-0.2</v>
      </c>
      <c r="Q28" s="136">
        <v>-0.215</v>
      </c>
      <c r="R28" s="220"/>
    </row>
    <row r="29" spans="2:18" ht="15" customHeight="1">
      <c r="B29" s="266"/>
      <c r="C29" s="191" t="s">
        <v>3</v>
      </c>
      <c r="D29" s="136">
        <v>-0.588</v>
      </c>
      <c r="E29" s="136">
        <v>-0.649</v>
      </c>
      <c r="F29" s="136">
        <v>-0.646</v>
      </c>
      <c r="G29" s="136">
        <v>-0.655</v>
      </c>
      <c r="H29" s="136">
        <v>-0.515</v>
      </c>
      <c r="I29" s="136">
        <v>-0.572</v>
      </c>
      <c r="J29" s="136">
        <v>-0.533</v>
      </c>
      <c r="K29" s="136">
        <v>-0.439</v>
      </c>
      <c r="L29" s="136">
        <v>-0.39</v>
      </c>
      <c r="M29" s="136">
        <v>-0.337</v>
      </c>
      <c r="N29" s="136">
        <v>-0.333</v>
      </c>
      <c r="O29" s="136">
        <v>-0.311</v>
      </c>
      <c r="P29" s="136">
        <v>-0.284</v>
      </c>
      <c r="Q29" s="136">
        <v>-0.259</v>
      </c>
      <c r="R29" s="220"/>
    </row>
    <row r="30" spans="2:18" ht="15" customHeight="1">
      <c r="B30" s="266"/>
      <c r="C30" s="191" t="s">
        <v>71</v>
      </c>
      <c r="D30" s="136">
        <v>-0.532</v>
      </c>
      <c r="E30" s="136">
        <v>-0.47</v>
      </c>
      <c r="F30" s="136">
        <v>-0.441</v>
      </c>
      <c r="G30" s="136">
        <v>-0.415</v>
      </c>
      <c r="H30" s="136">
        <v>-0.384</v>
      </c>
      <c r="I30" s="136">
        <v>-0.467</v>
      </c>
      <c r="J30" s="136">
        <v>-0.417</v>
      </c>
      <c r="K30" s="136">
        <v>-0.429</v>
      </c>
      <c r="L30" s="136">
        <v>-0.385</v>
      </c>
      <c r="M30" s="136">
        <v>-0.335</v>
      </c>
      <c r="N30" s="136">
        <v>-0.335</v>
      </c>
      <c r="O30" s="136">
        <v>-0.352</v>
      </c>
      <c r="P30" s="136">
        <v>-0.326</v>
      </c>
      <c r="Q30" s="136">
        <v>-0.301</v>
      </c>
      <c r="R30" s="220"/>
    </row>
    <row r="31" spans="2:18" ht="15" customHeight="1">
      <c r="B31" s="266"/>
      <c r="C31" s="191" t="s">
        <v>75</v>
      </c>
      <c r="D31" s="136">
        <v>-0.448</v>
      </c>
      <c r="E31" s="136">
        <v>-0.44</v>
      </c>
      <c r="F31" s="136">
        <v>-0.416</v>
      </c>
      <c r="G31" s="136">
        <v>-0.393</v>
      </c>
      <c r="H31" s="136">
        <v>-0.373</v>
      </c>
      <c r="I31" s="136">
        <v>-0.299</v>
      </c>
      <c r="J31" s="136">
        <v>-0.361</v>
      </c>
      <c r="K31" s="136">
        <v>-0.405</v>
      </c>
      <c r="L31" s="136">
        <v>-0.352</v>
      </c>
      <c r="M31" s="136">
        <v>-0.322</v>
      </c>
      <c r="N31" s="136">
        <v>-0.337</v>
      </c>
      <c r="O31" s="136">
        <v>-0.355</v>
      </c>
      <c r="P31" s="136">
        <v>-0.369</v>
      </c>
      <c r="Q31" s="136">
        <v>-0.306</v>
      </c>
      <c r="R31" s="220"/>
    </row>
    <row r="32" spans="2:18" ht="15" customHeight="1">
      <c r="B32" s="266"/>
      <c r="C32" s="191" t="s">
        <v>64</v>
      </c>
      <c r="D32" s="136">
        <v>0.081</v>
      </c>
      <c r="E32" s="136">
        <v>0.036</v>
      </c>
      <c r="F32" s="136">
        <v>-0.013</v>
      </c>
      <c r="G32" s="136">
        <v>-0.049</v>
      </c>
      <c r="H32" s="136">
        <v>-0.078</v>
      </c>
      <c r="I32" s="136">
        <v>-0.176</v>
      </c>
      <c r="J32" s="136">
        <v>-0.275</v>
      </c>
      <c r="K32" s="136">
        <v>-0.342</v>
      </c>
      <c r="L32" s="136">
        <v>-0.311</v>
      </c>
      <c r="M32" s="136">
        <v>-0.304</v>
      </c>
      <c r="N32" s="136">
        <v>-0.328</v>
      </c>
      <c r="O32" s="136">
        <v>-0.348</v>
      </c>
      <c r="P32" s="136">
        <v>-0.365</v>
      </c>
      <c r="Q32" s="136">
        <v>-0.298</v>
      </c>
      <c r="R32" s="220"/>
    </row>
    <row r="33" spans="2:18" ht="15" customHeight="1">
      <c r="B33" s="266"/>
      <c r="C33" s="191" t="s">
        <v>65</v>
      </c>
      <c r="D33" s="136">
        <v>0.43</v>
      </c>
      <c r="E33" s="136">
        <v>0.317</v>
      </c>
      <c r="F33" s="136">
        <v>0.2</v>
      </c>
      <c r="G33" s="136">
        <v>0.087</v>
      </c>
      <c r="H33" s="136">
        <v>-0.023</v>
      </c>
      <c r="I33" s="136">
        <v>-0.18</v>
      </c>
      <c r="J33" s="136">
        <v>-0.238</v>
      </c>
      <c r="K33" s="136">
        <v>-0.213</v>
      </c>
      <c r="L33" s="136">
        <v>-0.211</v>
      </c>
      <c r="M33" s="136">
        <v>-0.238</v>
      </c>
      <c r="N33" s="136">
        <v>-0.268</v>
      </c>
      <c r="O33" s="136">
        <v>-0.317</v>
      </c>
      <c r="P33" s="136">
        <v>-0.336</v>
      </c>
      <c r="Q33" s="136">
        <v>-0.29</v>
      </c>
      <c r="R33" s="220"/>
    </row>
    <row r="34" spans="2:18" ht="15" customHeight="1">
      <c r="B34" s="266"/>
      <c r="C34" s="191" t="s">
        <v>66</v>
      </c>
      <c r="D34" s="136">
        <v>0.531</v>
      </c>
      <c r="E34" s="136">
        <v>0.376</v>
      </c>
      <c r="F34" s="136">
        <v>0.219</v>
      </c>
      <c r="G34" s="136">
        <v>0.138</v>
      </c>
      <c r="H34" s="136">
        <v>0.021</v>
      </c>
      <c r="I34" s="136">
        <v>-0.073</v>
      </c>
      <c r="J34" s="136">
        <v>-0.155</v>
      </c>
      <c r="K34" s="136">
        <v>-0.182</v>
      </c>
      <c r="L34" s="136">
        <v>-0.205</v>
      </c>
      <c r="M34" s="136">
        <v>-0.238</v>
      </c>
      <c r="N34" s="136">
        <v>-0.267</v>
      </c>
      <c r="O34" s="136">
        <v>-0.281</v>
      </c>
      <c r="P34" s="136">
        <v>-0.284</v>
      </c>
      <c r="Q34" s="136">
        <v>-0.272</v>
      </c>
      <c r="R34" s="220"/>
    </row>
    <row r="35" spans="2:18" ht="15" customHeight="1">
      <c r="B35" s="266"/>
      <c r="C35" s="191" t="s">
        <v>67</v>
      </c>
      <c r="D35" s="136">
        <v>0.355</v>
      </c>
      <c r="E35" s="136">
        <v>0.206</v>
      </c>
      <c r="F35" s="136">
        <v>0.092</v>
      </c>
      <c r="G35" s="136">
        <v>-0.021</v>
      </c>
      <c r="H35" s="136">
        <v>-0.097</v>
      </c>
      <c r="I35" s="136">
        <v>-0.151</v>
      </c>
      <c r="J35" s="136">
        <v>-0.196</v>
      </c>
      <c r="K35" s="136">
        <v>-0.242</v>
      </c>
      <c r="L35" s="136">
        <v>-0.253</v>
      </c>
      <c r="M35" s="136">
        <v>-0.281</v>
      </c>
      <c r="N35" s="136">
        <v>-0.278</v>
      </c>
      <c r="O35" s="136">
        <v>-0.297</v>
      </c>
      <c r="P35" s="136">
        <v>-0.27</v>
      </c>
      <c r="Q35" s="136">
        <v>-0.256</v>
      </c>
      <c r="R35" s="220"/>
    </row>
    <row r="36" spans="2:18" ht="15" customHeight="1">
      <c r="B36" s="266"/>
      <c r="C36" s="191" t="s">
        <v>76</v>
      </c>
      <c r="D36" s="136">
        <v>0.2</v>
      </c>
      <c r="E36" s="136">
        <v>0.081</v>
      </c>
      <c r="F36" s="136">
        <v>-0.04</v>
      </c>
      <c r="G36" s="136">
        <v>-0.144</v>
      </c>
      <c r="H36" s="136">
        <v>-0.239</v>
      </c>
      <c r="I36" s="136">
        <v>-0.306</v>
      </c>
      <c r="J36" s="136">
        <v>-0.315</v>
      </c>
      <c r="K36" s="136">
        <v>-0.335</v>
      </c>
      <c r="L36" s="136">
        <v>-0.32</v>
      </c>
      <c r="M36" s="136">
        <v>-0.321</v>
      </c>
      <c r="N36" s="136">
        <v>-0.314</v>
      </c>
      <c r="O36" s="136">
        <v>-0.281</v>
      </c>
      <c r="P36" s="136">
        <v>-0.258</v>
      </c>
      <c r="Q36" s="136">
        <v>-0.224</v>
      </c>
      <c r="R36" s="220"/>
    </row>
    <row r="37" spans="2:18" ht="15" customHeight="1">
      <c r="B37" s="266"/>
      <c r="C37" s="191" t="s">
        <v>72</v>
      </c>
      <c r="D37" s="136">
        <v>0.074</v>
      </c>
      <c r="E37" s="136">
        <v>-0.048</v>
      </c>
      <c r="F37" s="136">
        <v>-0.17</v>
      </c>
      <c r="G37" s="136">
        <v>-0.211</v>
      </c>
      <c r="H37" s="136">
        <v>-0.293</v>
      </c>
      <c r="I37" s="136">
        <v>-0.321</v>
      </c>
      <c r="J37" s="136">
        <v>-0.325</v>
      </c>
      <c r="K37" s="136">
        <v>-0.336</v>
      </c>
      <c r="L37" s="136">
        <v>-0.337</v>
      </c>
      <c r="M37" s="136">
        <v>-0.341</v>
      </c>
      <c r="N37" s="136">
        <v>-0.278</v>
      </c>
      <c r="O37" s="136">
        <v>-0.238</v>
      </c>
      <c r="P37" s="136">
        <v>-0.193</v>
      </c>
      <c r="Q37" s="136">
        <v>-0.172</v>
      </c>
      <c r="R37" s="220"/>
    </row>
    <row r="38" spans="2:18" ht="15" customHeight="1">
      <c r="B38" s="267"/>
      <c r="C38" s="191" t="s">
        <v>73</v>
      </c>
      <c r="D38" s="136">
        <v>0.177</v>
      </c>
      <c r="E38" s="136">
        <v>0.072</v>
      </c>
      <c r="F38" s="136">
        <v>-0.033</v>
      </c>
      <c r="G38" s="136">
        <v>-0.106</v>
      </c>
      <c r="H38" s="136">
        <v>-0.138</v>
      </c>
      <c r="I38" s="136">
        <v>-0.213</v>
      </c>
      <c r="J38" s="136">
        <v>-0.208</v>
      </c>
      <c r="K38" s="136">
        <v>-0.198</v>
      </c>
      <c r="L38" s="136">
        <v>-0.201</v>
      </c>
      <c r="M38" s="136">
        <v>-0.193</v>
      </c>
      <c r="N38" s="136">
        <v>-0.111</v>
      </c>
      <c r="O38" s="136">
        <v>-0.075</v>
      </c>
      <c r="P38" s="136">
        <v>-0.08</v>
      </c>
      <c r="Q38" s="136">
        <v>-0.08</v>
      </c>
      <c r="R38" s="220"/>
    </row>
    <row r="39" spans="3:18" s="63" customFormat="1" ht="15" customHeight="1" hidden="1">
      <c r="C39" s="221" t="s">
        <v>0</v>
      </c>
      <c r="D39" s="222">
        <f aca="true" t="shared" si="1" ref="D39:Q39">SUM(D26:D38)</f>
        <v>-1.4809999999999999</v>
      </c>
      <c r="E39" s="223">
        <f t="shared" si="1"/>
        <v>-2.2579999999999996</v>
      </c>
      <c r="F39" s="224">
        <f t="shared" si="1"/>
        <v>-3.0619999999999994</v>
      </c>
      <c r="G39" s="224">
        <f t="shared" si="1"/>
        <v>-3.6399999999999992</v>
      </c>
      <c r="H39" s="224">
        <f t="shared" si="1"/>
        <v>-3.9999999999999996</v>
      </c>
      <c r="I39" s="224">
        <f t="shared" si="1"/>
        <v>-4.558999999999999</v>
      </c>
      <c r="J39" s="224">
        <f t="shared" si="1"/>
        <v>-4.738</v>
      </c>
      <c r="K39" s="224">
        <f t="shared" si="1"/>
        <v>-4.470000000000001</v>
      </c>
      <c r="L39" s="224">
        <f t="shared" si="1"/>
        <v>-4.1370000000000005</v>
      </c>
      <c r="M39" s="224">
        <f t="shared" si="1"/>
        <v>-3.6550000000000007</v>
      </c>
      <c r="N39" s="224">
        <f t="shared" si="1"/>
        <v>-3.556</v>
      </c>
      <c r="O39" s="224"/>
      <c r="P39" s="224">
        <f t="shared" si="1"/>
        <v>-3.311</v>
      </c>
      <c r="Q39" s="224">
        <f t="shared" si="1"/>
        <v>-2.991000000000001</v>
      </c>
      <c r="R39" s="225"/>
    </row>
    <row r="40" spans="3:17" ht="15" customHeight="1">
      <c r="C40" s="69"/>
      <c r="D40" s="205"/>
      <c r="E40" s="205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</row>
    <row r="41" spans="3:18" ht="15.75" customHeight="1">
      <c r="C41" s="218" t="s">
        <v>242</v>
      </c>
      <c r="R41" s="219"/>
    </row>
    <row r="42" spans="2:18" ht="15" customHeight="1">
      <c r="B42" s="265" t="s">
        <v>240</v>
      </c>
      <c r="C42" s="191" t="s">
        <v>74</v>
      </c>
      <c r="D42" s="136">
        <v>0.434</v>
      </c>
      <c r="E42" s="136">
        <v>0.348</v>
      </c>
      <c r="F42" s="136">
        <v>0.164</v>
      </c>
      <c r="G42" s="136">
        <v>-0.124</v>
      </c>
      <c r="H42" s="136">
        <v>-0.344</v>
      </c>
      <c r="I42" s="136">
        <v>-0.551</v>
      </c>
      <c r="J42" s="136">
        <v>-0.525</v>
      </c>
      <c r="K42" s="136">
        <v>-0.44</v>
      </c>
      <c r="L42" s="136">
        <v>-0.397</v>
      </c>
      <c r="M42" s="136">
        <v>-0.284</v>
      </c>
      <c r="N42" s="136">
        <v>-0.276</v>
      </c>
      <c r="O42" s="136">
        <v>-0.217</v>
      </c>
      <c r="P42" s="136">
        <v>-0.208</v>
      </c>
      <c r="Q42" s="136">
        <v>-0.171</v>
      </c>
      <c r="R42" s="220"/>
    </row>
    <row r="43" spans="2:18" ht="15" customHeight="1">
      <c r="B43" s="266"/>
      <c r="C43" s="191" t="s">
        <v>1</v>
      </c>
      <c r="D43" s="136">
        <v>0.379</v>
      </c>
      <c r="E43" s="136">
        <v>0.265</v>
      </c>
      <c r="F43" s="136">
        <v>-0.047</v>
      </c>
      <c r="G43" s="136">
        <v>-0.318</v>
      </c>
      <c r="H43" s="136">
        <v>-0.419</v>
      </c>
      <c r="I43" s="136">
        <v>-0.559</v>
      </c>
      <c r="J43" s="136">
        <v>-0.531</v>
      </c>
      <c r="K43" s="136">
        <v>-0.436</v>
      </c>
      <c r="L43" s="136">
        <v>-0.393</v>
      </c>
      <c r="M43" s="136">
        <v>-0.286</v>
      </c>
      <c r="N43" s="136">
        <v>-0.278</v>
      </c>
      <c r="O43" s="136">
        <v>-0.219</v>
      </c>
      <c r="P43" s="136">
        <v>-0.211</v>
      </c>
      <c r="Q43" s="136">
        <v>-0.186</v>
      </c>
      <c r="R43" s="220"/>
    </row>
    <row r="44" spans="2:18" ht="15" customHeight="1">
      <c r="B44" s="266"/>
      <c r="C44" s="191" t="s">
        <v>2</v>
      </c>
      <c r="D44" s="136">
        <v>-0.067</v>
      </c>
      <c r="E44" s="136">
        <v>-0.165</v>
      </c>
      <c r="F44" s="136">
        <v>-0.424</v>
      </c>
      <c r="G44" s="136">
        <v>-0.52</v>
      </c>
      <c r="H44" s="136">
        <v>-0.567</v>
      </c>
      <c r="I44" s="136">
        <v>-0.58</v>
      </c>
      <c r="J44" s="136">
        <v>-0.533</v>
      </c>
      <c r="K44" s="136">
        <v>-0.436</v>
      </c>
      <c r="L44" s="136">
        <v>-0.391</v>
      </c>
      <c r="M44" s="136">
        <v>-0.288</v>
      </c>
      <c r="N44" s="136">
        <v>-0.282</v>
      </c>
      <c r="O44" s="136">
        <v>-0.225</v>
      </c>
      <c r="P44" s="136">
        <v>-0.22</v>
      </c>
      <c r="Q44" s="136">
        <v>-0.218</v>
      </c>
      <c r="R44" s="220"/>
    </row>
    <row r="45" spans="2:18" ht="15" customHeight="1">
      <c r="B45" s="266"/>
      <c r="C45" s="191" t="s">
        <v>3</v>
      </c>
      <c r="D45" s="136">
        <v>-0.438</v>
      </c>
      <c r="E45" s="136">
        <v>-0.53</v>
      </c>
      <c r="F45" s="136">
        <v>-0.577</v>
      </c>
      <c r="G45" s="136">
        <v>-0.621</v>
      </c>
      <c r="H45" s="136">
        <v>-0.565</v>
      </c>
      <c r="I45" s="136">
        <v>-0.569</v>
      </c>
      <c r="J45" s="136">
        <v>-0.514</v>
      </c>
      <c r="K45" s="136">
        <v>-0.433</v>
      </c>
      <c r="L45" s="136">
        <v>-0.386</v>
      </c>
      <c r="M45" s="136">
        <v>-0.338</v>
      </c>
      <c r="N45" s="136">
        <v>-0.338</v>
      </c>
      <c r="O45" s="136">
        <v>-0.316</v>
      </c>
      <c r="P45" s="136">
        <v>-0.286</v>
      </c>
      <c r="Q45" s="136">
        <v>-0.255</v>
      </c>
      <c r="R45" s="220"/>
    </row>
    <row r="46" spans="2:18" ht="15" customHeight="1">
      <c r="B46" s="266"/>
      <c r="C46" s="191" t="s">
        <v>71</v>
      </c>
      <c r="D46" s="136">
        <v>-0.494</v>
      </c>
      <c r="E46" s="136">
        <v>-0.483</v>
      </c>
      <c r="F46" s="136">
        <v>-0.505</v>
      </c>
      <c r="G46" s="136">
        <v>-0.523</v>
      </c>
      <c r="H46" s="136">
        <v>-0.535</v>
      </c>
      <c r="I46" s="136">
        <v>-0.497</v>
      </c>
      <c r="J46" s="136">
        <v>-0.429</v>
      </c>
      <c r="K46" s="136">
        <v>-0.423</v>
      </c>
      <c r="L46" s="136">
        <v>-0.376</v>
      </c>
      <c r="M46" s="136">
        <v>-0.333</v>
      </c>
      <c r="N46" s="136">
        <v>-0.337</v>
      </c>
      <c r="O46" s="136">
        <v>-0.346</v>
      </c>
      <c r="P46" s="136">
        <v>-0.319</v>
      </c>
      <c r="Q46" s="136">
        <v>-0.291</v>
      </c>
      <c r="R46" s="220"/>
    </row>
    <row r="47" spans="2:18" ht="15" customHeight="1">
      <c r="B47" s="266"/>
      <c r="C47" s="191" t="s">
        <v>75</v>
      </c>
      <c r="D47" s="136">
        <v>-0.391</v>
      </c>
      <c r="E47" s="136">
        <v>-0.39</v>
      </c>
      <c r="F47" s="136">
        <v>-0.381</v>
      </c>
      <c r="G47" s="136">
        <v>-0.372</v>
      </c>
      <c r="H47" s="136">
        <v>-0.364</v>
      </c>
      <c r="I47" s="136">
        <v>-0.298</v>
      </c>
      <c r="J47" s="136">
        <v>-0.34</v>
      </c>
      <c r="K47" s="136">
        <v>-0.372</v>
      </c>
      <c r="L47" s="136">
        <v>-0.328</v>
      </c>
      <c r="M47" s="136">
        <v>-0.305</v>
      </c>
      <c r="N47" s="136">
        <v>-0.323</v>
      </c>
      <c r="O47" s="136">
        <v>-0.332</v>
      </c>
      <c r="P47" s="136">
        <v>-0.339</v>
      </c>
      <c r="Q47" s="136">
        <v>-0.281</v>
      </c>
      <c r="R47" s="220"/>
    </row>
    <row r="48" spans="2:18" ht="15" customHeight="1">
      <c r="B48" s="266"/>
      <c r="C48" s="191" t="s">
        <v>64</v>
      </c>
      <c r="D48" s="136">
        <v>0.013</v>
      </c>
      <c r="E48" s="136">
        <v>-0.023</v>
      </c>
      <c r="F48" s="136">
        <v>-0.064</v>
      </c>
      <c r="G48" s="136">
        <v>-0.096</v>
      </c>
      <c r="H48" s="136">
        <v>-0.121</v>
      </c>
      <c r="I48" s="136">
        <v>-0.194</v>
      </c>
      <c r="J48" s="136">
        <v>-0.27</v>
      </c>
      <c r="K48" s="136">
        <v>-0.311</v>
      </c>
      <c r="L48" s="136">
        <v>-0.287</v>
      </c>
      <c r="M48" s="136">
        <v>-0.285</v>
      </c>
      <c r="N48" s="136">
        <v>-0.31</v>
      </c>
      <c r="O48" s="136">
        <v>-0.321</v>
      </c>
      <c r="P48" s="136">
        <v>-0.331</v>
      </c>
      <c r="Q48" s="136">
        <v>-0.269</v>
      </c>
      <c r="R48" s="220"/>
    </row>
    <row r="49" spans="2:18" ht="15" customHeight="1">
      <c r="B49" s="266"/>
      <c r="C49" s="191" t="s">
        <v>65</v>
      </c>
      <c r="D49" s="136">
        <v>0.246</v>
      </c>
      <c r="E49" s="136">
        <v>0.161</v>
      </c>
      <c r="F49" s="136">
        <v>0.072</v>
      </c>
      <c r="G49" s="136">
        <v>-0.014</v>
      </c>
      <c r="H49" s="136">
        <v>-0.097</v>
      </c>
      <c r="I49" s="136">
        <v>-0.193</v>
      </c>
      <c r="J49" s="136">
        <v>-0.221</v>
      </c>
      <c r="K49" s="136">
        <v>-0.197</v>
      </c>
      <c r="L49" s="136">
        <v>-0.199</v>
      </c>
      <c r="M49" s="136">
        <v>-0.219</v>
      </c>
      <c r="N49" s="136">
        <v>-0.242</v>
      </c>
      <c r="O49" s="136">
        <v>-0.277</v>
      </c>
      <c r="P49" s="136">
        <v>-0.29</v>
      </c>
      <c r="Q49" s="136">
        <v>-0.25</v>
      </c>
      <c r="R49" s="220"/>
    </row>
    <row r="50" spans="2:18" ht="15" customHeight="1">
      <c r="B50" s="266"/>
      <c r="C50" s="191" t="s">
        <v>66</v>
      </c>
      <c r="D50" s="136">
        <v>0.459</v>
      </c>
      <c r="E50" s="136">
        <v>0.329</v>
      </c>
      <c r="F50" s="136">
        <v>0.197</v>
      </c>
      <c r="G50" s="136">
        <v>0.127</v>
      </c>
      <c r="H50" s="136">
        <v>0.029</v>
      </c>
      <c r="I50" s="136">
        <v>-0.061</v>
      </c>
      <c r="J50" s="136">
        <v>-0.136</v>
      </c>
      <c r="K50" s="136">
        <v>-0.163</v>
      </c>
      <c r="L50" s="136">
        <v>-0.188</v>
      </c>
      <c r="M50" s="136">
        <v>-0.206</v>
      </c>
      <c r="N50" s="136">
        <v>-0.227</v>
      </c>
      <c r="O50" s="136">
        <v>-0.235</v>
      </c>
      <c r="P50" s="136">
        <v>-0.241</v>
      </c>
      <c r="Q50" s="136">
        <v>-0.234</v>
      </c>
      <c r="R50" s="220"/>
    </row>
    <row r="51" spans="2:18" ht="15" customHeight="1">
      <c r="B51" s="266"/>
      <c r="C51" s="191" t="s">
        <v>67</v>
      </c>
      <c r="D51" s="136">
        <v>0.337</v>
      </c>
      <c r="E51" s="136">
        <v>0.199</v>
      </c>
      <c r="F51" s="136">
        <v>0.092</v>
      </c>
      <c r="G51" s="136">
        <v>-0.013</v>
      </c>
      <c r="H51" s="136">
        <v>-0.084</v>
      </c>
      <c r="I51" s="136">
        <v>-0.156</v>
      </c>
      <c r="J51" s="136">
        <v>-0.193</v>
      </c>
      <c r="K51" s="136">
        <v>-0.229</v>
      </c>
      <c r="L51" s="136">
        <v>-0.23</v>
      </c>
      <c r="M51" s="136">
        <v>-0.242</v>
      </c>
      <c r="N51" s="136">
        <v>-0.243</v>
      </c>
      <c r="O51" s="136">
        <v>-0.253</v>
      </c>
      <c r="P51" s="136">
        <v>-0.244</v>
      </c>
      <c r="Q51" s="136">
        <v>-0.237</v>
      </c>
      <c r="R51" s="220"/>
    </row>
    <row r="52" spans="2:18" ht="15" customHeight="1">
      <c r="B52" s="266"/>
      <c r="C52" s="191" t="s">
        <v>76</v>
      </c>
      <c r="D52" s="136">
        <v>0.152</v>
      </c>
      <c r="E52" s="136">
        <v>0.05</v>
      </c>
      <c r="F52" s="136">
        <v>-0.053</v>
      </c>
      <c r="G52" s="136">
        <v>-0.142</v>
      </c>
      <c r="H52" s="136">
        <v>-0.225</v>
      </c>
      <c r="I52" s="136">
        <v>-0.264</v>
      </c>
      <c r="J52" s="136">
        <v>-0.269</v>
      </c>
      <c r="K52" s="136">
        <v>-0.28</v>
      </c>
      <c r="L52" s="136">
        <v>-0.263</v>
      </c>
      <c r="M52" s="136">
        <v>-0.254</v>
      </c>
      <c r="N52" s="136">
        <v>-0.264</v>
      </c>
      <c r="O52" s="136">
        <v>-0.241</v>
      </c>
      <c r="P52" s="136">
        <v>-0.231</v>
      </c>
      <c r="Q52" s="136">
        <v>-0.218</v>
      </c>
      <c r="R52" s="220"/>
    </row>
    <row r="53" spans="2:18" ht="15" customHeight="1">
      <c r="B53" s="266"/>
      <c r="C53" s="191" t="s">
        <v>72</v>
      </c>
      <c r="D53" s="136">
        <v>0.034</v>
      </c>
      <c r="E53" s="136">
        <v>-0.068</v>
      </c>
      <c r="F53" s="136">
        <v>-0.169</v>
      </c>
      <c r="G53" s="136">
        <v>-0.204</v>
      </c>
      <c r="H53" s="136">
        <v>-0.271</v>
      </c>
      <c r="I53" s="136">
        <v>-0.268</v>
      </c>
      <c r="J53" s="136">
        <v>-0.269</v>
      </c>
      <c r="K53" s="136">
        <v>-0.272</v>
      </c>
      <c r="L53" s="136">
        <v>-0.273</v>
      </c>
      <c r="M53" s="136">
        <v>-0.274</v>
      </c>
      <c r="N53" s="136">
        <v>-0.245</v>
      </c>
      <c r="O53" s="136">
        <v>-0.227</v>
      </c>
      <c r="P53" s="136">
        <v>-0.211</v>
      </c>
      <c r="Q53" s="136">
        <v>-0.198</v>
      </c>
      <c r="R53" s="220"/>
    </row>
    <row r="54" spans="2:18" ht="15" customHeight="1">
      <c r="B54" s="267"/>
      <c r="C54" s="191" t="s">
        <v>73</v>
      </c>
      <c r="D54" s="136">
        <v>0.27</v>
      </c>
      <c r="E54" s="136">
        <v>0.15</v>
      </c>
      <c r="F54" s="136">
        <v>0.03</v>
      </c>
      <c r="G54" s="136">
        <v>-0.053</v>
      </c>
      <c r="H54" s="136">
        <v>-0.089</v>
      </c>
      <c r="I54" s="136">
        <v>-0.259</v>
      </c>
      <c r="J54" s="136">
        <v>-0.255</v>
      </c>
      <c r="K54" s="136">
        <v>-0.247</v>
      </c>
      <c r="L54" s="136">
        <v>-0.239</v>
      </c>
      <c r="M54" s="136">
        <v>-0.227</v>
      </c>
      <c r="N54" s="136">
        <v>-0.208</v>
      </c>
      <c r="O54" s="136">
        <v>-0.189</v>
      </c>
      <c r="P54" s="136">
        <v>-0.205</v>
      </c>
      <c r="Q54" s="136">
        <v>-0.209</v>
      </c>
      <c r="R54" s="220"/>
    </row>
    <row r="55" spans="3:18" s="63" customFormat="1" ht="15" customHeight="1" hidden="1">
      <c r="C55" s="221" t="s">
        <v>0</v>
      </c>
      <c r="D55" s="222">
        <f aca="true" t="shared" si="2" ref="D55:Q55">SUM(D42:D54)</f>
        <v>0.9340000000000002</v>
      </c>
      <c r="E55" s="223">
        <f t="shared" si="2"/>
        <v>-0.15700000000000006</v>
      </c>
      <c r="F55" s="224">
        <f t="shared" si="2"/>
        <v>-1.6649999999999996</v>
      </c>
      <c r="G55" s="224">
        <f t="shared" si="2"/>
        <v>-2.8729999999999993</v>
      </c>
      <c r="H55" s="224">
        <f t="shared" si="2"/>
        <v>-3.6519999999999997</v>
      </c>
      <c r="I55" s="224">
        <f t="shared" si="2"/>
        <v>-4.449</v>
      </c>
      <c r="J55" s="224">
        <f t="shared" si="2"/>
        <v>-4.484999999999999</v>
      </c>
      <c r="K55" s="224">
        <f t="shared" si="2"/>
        <v>-4.239</v>
      </c>
      <c r="L55" s="224">
        <f t="shared" si="2"/>
        <v>-3.9499999999999997</v>
      </c>
      <c r="M55" s="224">
        <f t="shared" si="2"/>
        <v>-3.5409999999999995</v>
      </c>
      <c r="N55" s="224">
        <f t="shared" si="2"/>
        <v>-3.5730000000000004</v>
      </c>
      <c r="O55" s="224"/>
      <c r="P55" s="224">
        <f t="shared" si="2"/>
        <v>-3.336</v>
      </c>
      <c r="Q55" s="224">
        <f t="shared" si="2"/>
        <v>-3.0170000000000003</v>
      </c>
      <c r="R55" s="225"/>
    </row>
    <row r="56" spans="3:17" ht="15" customHeight="1">
      <c r="C56" s="226"/>
      <c r="D56" s="205"/>
      <c r="E56" s="205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</row>
    <row r="57" spans="3:18" ht="15.75" customHeight="1">
      <c r="C57" s="218" t="s">
        <v>243</v>
      </c>
      <c r="R57" s="219"/>
    </row>
    <row r="58" spans="2:18" ht="15" customHeight="1">
      <c r="B58" s="265" t="s">
        <v>240</v>
      </c>
      <c r="C58" s="191" t="s">
        <v>74</v>
      </c>
      <c r="D58" s="136">
        <v>0.893</v>
      </c>
      <c r="E58" s="136">
        <v>0.495</v>
      </c>
      <c r="F58" s="136">
        <v>0.279</v>
      </c>
      <c r="G58" s="136">
        <v>0.145</v>
      </c>
      <c r="H58" s="136">
        <v>-0.083</v>
      </c>
      <c r="I58" s="136">
        <v>0.198</v>
      </c>
      <c r="J58" s="136">
        <v>-0.397</v>
      </c>
      <c r="K58" s="136">
        <v>-0.378</v>
      </c>
      <c r="L58" s="136">
        <v>-0.374</v>
      </c>
      <c r="M58" s="136">
        <v>-0.179</v>
      </c>
      <c r="N58" s="136">
        <v>-0.131</v>
      </c>
      <c r="O58" s="136">
        <v>-0.038</v>
      </c>
      <c r="P58" s="136">
        <v>-0.043</v>
      </c>
      <c r="Q58" s="136">
        <v>-0.035</v>
      </c>
      <c r="R58" s="220"/>
    </row>
    <row r="59" spans="2:18" ht="15" customHeight="1">
      <c r="B59" s="266"/>
      <c r="C59" s="191" t="s">
        <v>1</v>
      </c>
      <c r="D59" s="136">
        <v>0.263</v>
      </c>
      <c r="E59" s="136">
        <v>0.04</v>
      </c>
      <c r="F59" s="136">
        <v>0.067</v>
      </c>
      <c r="G59" s="136">
        <v>-0.161</v>
      </c>
      <c r="H59" s="136">
        <v>-0.217</v>
      </c>
      <c r="I59" s="136">
        <v>-0.376</v>
      </c>
      <c r="J59" s="136">
        <v>-0.496</v>
      </c>
      <c r="K59" s="136">
        <v>-0.415</v>
      </c>
      <c r="L59" s="136">
        <v>-0.374</v>
      </c>
      <c r="M59" s="136">
        <v>-0.19</v>
      </c>
      <c r="N59" s="136">
        <v>-0.154</v>
      </c>
      <c r="O59" s="136">
        <v>-0.069</v>
      </c>
      <c r="P59" s="136">
        <v>-0.072</v>
      </c>
      <c r="Q59" s="136">
        <v>-0.076</v>
      </c>
      <c r="R59" s="220"/>
    </row>
    <row r="60" spans="2:18" ht="15" customHeight="1">
      <c r="B60" s="266"/>
      <c r="C60" s="191" t="s">
        <v>2</v>
      </c>
      <c r="D60" s="136">
        <v>0.942</v>
      </c>
      <c r="E60" s="136">
        <v>0.844</v>
      </c>
      <c r="F60" s="136">
        <v>0.155</v>
      </c>
      <c r="G60" s="136">
        <v>-0.032</v>
      </c>
      <c r="H60" s="136">
        <v>-0.021</v>
      </c>
      <c r="I60" s="136">
        <v>-0.347</v>
      </c>
      <c r="J60" s="136">
        <v>-0.498</v>
      </c>
      <c r="K60" s="136">
        <v>-0.427</v>
      </c>
      <c r="L60" s="136">
        <v>-0.368</v>
      </c>
      <c r="M60" s="136">
        <v>-0.2</v>
      </c>
      <c r="N60" s="136">
        <v>-0.165</v>
      </c>
      <c r="O60" s="136">
        <v>-0.085</v>
      </c>
      <c r="P60" s="136">
        <v>-0.087</v>
      </c>
      <c r="Q60" s="136">
        <v>-0.108</v>
      </c>
      <c r="R60" s="220"/>
    </row>
    <row r="61" spans="2:18" ht="15" customHeight="1">
      <c r="B61" s="266"/>
      <c r="C61" s="191" t="s">
        <v>3</v>
      </c>
      <c r="D61" s="136">
        <v>-0.365</v>
      </c>
      <c r="E61" s="136">
        <v>-0.524</v>
      </c>
      <c r="F61" s="136">
        <v>-0.558</v>
      </c>
      <c r="G61" s="136">
        <v>-0.598</v>
      </c>
      <c r="H61" s="136">
        <v>-0.343</v>
      </c>
      <c r="I61" s="136">
        <v>-0.431</v>
      </c>
      <c r="J61" s="136">
        <v>-0.509</v>
      </c>
      <c r="K61" s="136">
        <v>-0.442</v>
      </c>
      <c r="L61" s="136">
        <v>-0.37</v>
      </c>
      <c r="M61" s="136">
        <v>-0.282</v>
      </c>
      <c r="N61" s="136">
        <v>-0.239</v>
      </c>
      <c r="O61" s="136">
        <v>-0.19</v>
      </c>
      <c r="P61" s="136">
        <v>-0.157</v>
      </c>
      <c r="Q61" s="136">
        <v>-0.143</v>
      </c>
      <c r="R61" s="220"/>
    </row>
    <row r="62" spans="2:18" ht="15" customHeight="1">
      <c r="B62" s="266"/>
      <c r="C62" s="191" t="s">
        <v>71</v>
      </c>
      <c r="D62" s="136">
        <v>-0.533</v>
      </c>
      <c r="E62" s="136">
        <v>-0.464</v>
      </c>
      <c r="F62" s="136">
        <v>-0.45</v>
      </c>
      <c r="G62" s="136">
        <v>-0.439</v>
      </c>
      <c r="H62" s="136">
        <v>-0.422</v>
      </c>
      <c r="I62" s="136">
        <v>-0.335</v>
      </c>
      <c r="J62" s="136">
        <v>-0.396</v>
      </c>
      <c r="K62" s="136">
        <v>-0.446</v>
      </c>
      <c r="L62" s="136">
        <v>-0.364</v>
      </c>
      <c r="M62" s="136">
        <v>-0.279</v>
      </c>
      <c r="N62" s="136">
        <v>-0.24</v>
      </c>
      <c r="O62" s="136">
        <v>-0.224</v>
      </c>
      <c r="P62" s="136">
        <v>-0.191</v>
      </c>
      <c r="Q62" s="136">
        <v>-0.175</v>
      </c>
      <c r="R62" s="220"/>
    </row>
    <row r="63" spans="2:18" ht="15" customHeight="1">
      <c r="B63" s="266"/>
      <c r="C63" s="191" t="s">
        <v>75</v>
      </c>
      <c r="D63" s="136">
        <v>-0.38</v>
      </c>
      <c r="E63" s="136">
        <v>-0.358</v>
      </c>
      <c r="F63" s="136">
        <v>-0.309</v>
      </c>
      <c r="G63" s="136">
        <v>-0.264</v>
      </c>
      <c r="H63" s="136">
        <v>-0.222</v>
      </c>
      <c r="I63" s="136">
        <v>-0.25</v>
      </c>
      <c r="J63" s="136">
        <v>-0.345</v>
      </c>
      <c r="K63" s="136">
        <v>-0.387</v>
      </c>
      <c r="L63" s="136">
        <v>-0.318</v>
      </c>
      <c r="M63" s="136">
        <v>-0.246</v>
      </c>
      <c r="N63" s="136">
        <v>-0.221</v>
      </c>
      <c r="O63" s="136">
        <v>-0.212</v>
      </c>
      <c r="P63" s="136">
        <v>-0.213</v>
      </c>
      <c r="Q63" s="136">
        <v>-0.16</v>
      </c>
      <c r="R63" s="220"/>
    </row>
    <row r="64" spans="2:18" ht="15" customHeight="1">
      <c r="B64" s="266"/>
      <c r="C64" s="191" t="s">
        <v>64</v>
      </c>
      <c r="D64" s="136">
        <v>0.25</v>
      </c>
      <c r="E64" s="136">
        <v>0.194</v>
      </c>
      <c r="F64" s="136">
        <v>0.133</v>
      </c>
      <c r="G64" s="136">
        <v>0.09</v>
      </c>
      <c r="H64" s="136">
        <v>0.056</v>
      </c>
      <c r="I64" s="136">
        <v>-0.113</v>
      </c>
      <c r="J64" s="136">
        <v>-0.266</v>
      </c>
      <c r="K64" s="136">
        <v>-0.319</v>
      </c>
      <c r="L64" s="136">
        <v>-0.259</v>
      </c>
      <c r="M64" s="136">
        <v>-0.211</v>
      </c>
      <c r="N64" s="136">
        <v>-0.205</v>
      </c>
      <c r="O64" s="136">
        <v>-0.198</v>
      </c>
      <c r="P64" s="136">
        <v>-0.206</v>
      </c>
      <c r="Q64" s="136">
        <v>-0.147</v>
      </c>
      <c r="R64" s="220"/>
    </row>
    <row r="65" spans="2:18" ht="15" customHeight="1">
      <c r="B65" s="266"/>
      <c r="C65" s="191" t="s">
        <v>65</v>
      </c>
      <c r="D65" s="136">
        <v>0.355</v>
      </c>
      <c r="E65" s="136">
        <v>0.245</v>
      </c>
      <c r="F65" s="136">
        <v>0.131</v>
      </c>
      <c r="G65" s="136">
        <v>0.021</v>
      </c>
      <c r="H65" s="136">
        <v>-0.086</v>
      </c>
      <c r="I65" s="136">
        <v>-0.173</v>
      </c>
      <c r="J65" s="136">
        <v>-0.22</v>
      </c>
      <c r="K65" s="136">
        <v>-0.16</v>
      </c>
      <c r="L65" s="136">
        <v>-0.134</v>
      </c>
      <c r="M65" s="136">
        <v>-0.108</v>
      </c>
      <c r="N65" s="136">
        <v>-0.128</v>
      </c>
      <c r="O65" s="136">
        <v>-0.149</v>
      </c>
      <c r="P65" s="136">
        <v>-0.168</v>
      </c>
      <c r="Q65" s="136">
        <v>-0.123</v>
      </c>
      <c r="R65" s="220"/>
    </row>
    <row r="66" spans="2:18" ht="15" customHeight="1">
      <c r="B66" s="266"/>
      <c r="C66" s="191" t="s">
        <v>66</v>
      </c>
      <c r="D66" s="136">
        <v>0.434</v>
      </c>
      <c r="E66" s="136">
        <v>0.296</v>
      </c>
      <c r="F66" s="136">
        <v>0.156</v>
      </c>
      <c r="G66" s="136">
        <v>0.08</v>
      </c>
      <c r="H66" s="136">
        <v>-0.023</v>
      </c>
      <c r="I66" s="136">
        <v>-0.068</v>
      </c>
      <c r="J66" s="136">
        <v>-0.116</v>
      </c>
      <c r="K66" s="136">
        <v>-0.107</v>
      </c>
      <c r="L66" s="136">
        <v>-0.088</v>
      </c>
      <c r="M66" s="136">
        <v>-0.067</v>
      </c>
      <c r="N66" s="136">
        <v>-0.097</v>
      </c>
      <c r="O66" s="136">
        <v>-0.096</v>
      </c>
      <c r="P66" s="136">
        <v>-0.102</v>
      </c>
      <c r="Q66" s="136">
        <v>-0.079</v>
      </c>
      <c r="R66" s="220"/>
    </row>
    <row r="67" spans="2:18" ht="15" customHeight="1">
      <c r="B67" s="266"/>
      <c r="C67" s="191" t="s">
        <v>67</v>
      </c>
      <c r="D67" s="136">
        <v>0.413</v>
      </c>
      <c r="E67" s="136">
        <v>0.272</v>
      </c>
      <c r="F67" s="136">
        <v>0.161</v>
      </c>
      <c r="G67" s="136">
        <v>0.053</v>
      </c>
      <c r="H67" s="136">
        <v>-0.021</v>
      </c>
      <c r="I67" s="136">
        <v>-0.075</v>
      </c>
      <c r="J67" s="136">
        <v>-0.077</v>
      </c>
      <c r="K67" s="136">
        <v>-0.074</v>
      </c>
      <c r="L67" s="136">
        <v>-0.057</v>
      </c>
      <c r="M67" s="136">
        <v>-0.061</v>
      </c>
      <c r="N67" s="136">
        <v>-0.087</v>
      </c>
      <c r="O67" s="136">
        <v>-0.107</v>
      </c>
      <c r="P67" s="136">
        <v>-0.087</v>
      </c>
      <c r="Q67" s="136">
        <v>-0.05</v>
      </c>
      <c r="R67" s="220"/>
    </row>
    <row r="68" spans="2:18" ht="15" customHeight="1">
      <c r="B68" s="266"/>
      <c r="C68" s="191" t="s">
        <v>76</v>
      </c>
      <c r="D68" s="136">
        <v>0.219</v>
      </c>
      <c r="E68" s="136">
        <v>0.134</v>
      </c>
      <c r="F68" s="136">
        <v>0.048</v>
      </c>
      <c r="G68" s="136">
        <v>-0.026</v>
      </c>
      <c r="H68" s="136">
        <v>-0.094</v>
      </c>
      <c r="I68" s="136">
        <v>-0.111</v>
      </c>
      <c r="J68" s="136">
        <v>-0.103</v>
      </c>
      <c r="K68" s="136">
        <v>-0.092</v>
      </c>
      <c r="L68" s="136">
        <v>-0.061</v>
      </c>
      <c r="M68" s="136">
        <v>-0.045</v>
      </c>
      <c r="N68" s="136">
        <v>-0.118</v>
      </c>
      <c r="O68" s="136">
        <v>-0.09</v>
      </c>
      <c r="P68" s="136">
        <v>-0.046</v>
      </c>
      <c r="Q68" s="136">
        <v>-0.067</v>
      </c>
      <c r="R68" s="220"/>
    </row>
    <row r="69" spans="2:18" ht="15" customHeight="1">
      <c r="B69" s="266"/>
      <c r="C69" s="191" t="s">
        <v>72</v>
      </c>
      <c r="D69" s="136">
        <v>0.158</v>
      </c>
      <c r="E69" s="136">
        <v>0.071</v>
      </c>
      <c r="F69" s="136">
        <v>-0.016</v>
      </c>
      <c r="G69" s="136">
        <v>-0.047</v>
      </c>
      <c r="H69" s="136">
        <v>-0.105</v>
      </c>
      <c r="I69" s="136">
        <v>-0.09</v>
      </c>
      <c r="J69" s="136">
        <v>-0.076</v>
      </c>
      <c r="K69" s="136">
        <v>-0.053</v>
      </c>
      <c r="L69" s="136">
        <v>-0.068</v>
      </c>
      <c r="M69" s="136">
        <v>-0.091</v>
      </c>
      <c r="N69" s="136">
        <v>-0.101</v>
      </c>
      <c r="O69" s="136">
        <v>-0.042</v>
      </c>
      <c r="P69" s="136">
        <v>-0.074</v>
      </c>
      <c r="Q69" s="136">
        <v>-0.101</v>
      </c>
      <c r="R69" s="220"/>
    </row>
    <row r="70" spans="2:18" ht="15" customHeight="1">
      <c r="B70" s="267"/>
      <c r="C70" s="191" t="s">
        <v>73</v>
      </c>
      <c r="D70" s="136">
        <v>0.087</v>
      </c>
      <c r="E70" s="136">
        <v>0.024</v>
      </c>
      <c r="F70" s="136">
        <v>-0.039</v>
      </c>
      <c r="G70" s="136">
        <v>-0.083</v>
      </c>
      <c r="H70" s="136">
        <v>-0.102</v>
      </c>
      <c r="I70" s="136">
        <v>-0.08</v>
      </c>
      <c r="J70" s="136">
        <v>-0.058</v>
      </c>
      <c r="K70" s="136">
        <v>-0.019</v>
      </c>
      <c r="L70" s="136">
        <v>0.055</v>
      </c>
      <c r="M70" s="136">
        <v>0.108</v>
      </c>
      <c r="N70" s="136">
        <v>-0.056</v>
      </c>
      <c r="O70" s="136">
        <v>-0.115</v>
      </c>
      <c r="P70" s="136">
        <v>-0.158</v>
      </c>
      <c r="Q70" s="136">
        <v>-0.189</v>
      </c>
      <c r="R70" s="220"/>
    </row>
    <row r="71" spans="3:18" s="63" customFormat="1" ht="15" customHeight="1" hidden="1">
      <c r="C71" s="221" t="s">
        <v>0</v>
      </c>
      <c r="D71" s="222">
        <f aca="true" t="shared" si="3" ref="D71:Q71">SUM(D58:D70)</f>
        <v>2.7359999999999998</v>
      </c>
      <c r="E71" s="223">
        <f t="shared" si="3"/>
        <v>1.269</v>
      </c>
      <c r="F71" s="224">
        <f t="shared" si="3"/>
        <v>-0.24200000000000002</v>
      </c>
      <c r="G71" s="224">
        <f t="shared" si="3"/>
        <v>-1.261</v>
      </c>
      <c r="H71" s="224">
        <f t="shared" si="3"/>
        <v>-1.683</v>
      </c>
      <c r="I71" s="224">
        <f t="shared" si="3"/>
        <v>-2.251</v>
      </c>
      <c r="J71" s="224">
        <f t="shared" si="3"/>
        <v>-3.5570000000000004</v>
      </c>
      <c r="K71" s="224">
        <f t="shared" si="3"/>
        <v>-3.3190000000000004</v>
      </c>
      <c r="L71" s="224">
        <f t="shared" si="3"/>
        <v>-2.78</v>
      </c>
      <c r="M71" s="224">
        <f t="shared" si="3"/>
        <v>-1.8509999999999998</v>
      </c>
      <c r="N71" s="224">
        <f t="shared" si="3"/>
        <v>-1.9420000000000002</v>
      </c>
      <c r="O71" s="224"/>
      <c r="P71" s="224">
        <f t="shared" si="3"/>
        <v>-1.604</v>
      </c>
      <c r="Q71" s="224">
        <f t="shared" si="3"/>
        <v>-1.453</v>
      </c>
      <c r="R71" s="225"/>
    </row>
    <row r="72" spans="3:17" ht="15" customHeight="1">
      <c r="C72" s="226"/>
      <c r="D72" s="205"/>
      <c r="E72" s="205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</row>
    <row r="73" spans="3:18" ht="15.75" customHeight="1">
      <c r="C73" s="218" t="s">
        <v>244</v>
      </c>
      <c r="R73" s="219"/>
    </row>
    <row r="74" spans="2:18" ht="15" customHeight="1">
      <c r="B74" s="265" t="s">
        <v>240</v>
      </c>
      <c r="C74" s="191" t="s">
        <v>74</v>
      </c>
      <c r="D74" s="136">
        <v>0.561</v>
      </c>
      <c r="E74" s="136">
        <v>0.298</v>
      </c>
      <c r="F74" s="136">
        <v>0.086</v>
      </c>
      <c r="G74" s="136">
        <v>-0.224</v>
      </c>
      <c r="H74" s="136">
        <v>-0.432</v>
      </c>
      <c r="I74" s="136">
        <v>-0.638</v>
      </c>
      <c r="J74" s="136">
        <v>-0.559</v>
      </c>
      <c r="K74" s="136">
        <v>-0.413</v>
      </c>
      <c r="L74" s="136">
        <v>-0.345</v>
      </c>
      <c r="M74" s="136">
        <v>-0.207</v>
      </c>
      <c r="N74" s="136">
        <v>-0.188</v>
      </c>
      <c r="O74" s="136">
        <v>-0.124</v>
      </c>
      <c r="P74" s="136">
        <v>-0.125</v>
      </c>
      <c r="Q74" s="136">
        <v>-0.102</v>
      </c>
      <c r="R74" s="220"/>
    </row>
    <row r="75" spans="2:18" ht="15" customHeight="1">
      <c r="B75" s="266"/>
      <c r="C75" s="191" t="s">
        <v>1</v>
      </c>
      <c r="D75" s="136">
        <v>0.348</v>
      </c>
      <c r="E75" s="136">
        <v>0.181</v>
      </c>
      <c r="F75" s="136">
        <v>-0.199</v>
      </c>
      <c r="G75" s="136">
        <v>-0.427</v>
      </c>
      <c r="H75" s="136">
        <v>-0.526</v>
      </c>
      <c r="I75" s="136">
        <v>-0.617</v>
      </c>
      <c r="J75" s="136">
        <v>-0.552</v>
      </c>
      <c r="K75" s="136">
        <v>-0.41</v>
      </c>
      <c r="L75" s="136">
        <v>-0.344</v>
      </c>
      <c r="M75" s="136">
        <v>-0.217</v>
      </c>
      <c r="N75" s="136">
        <v>-0.202</v>
      </c>
      <c r="O75" s="136">
        <v>-0.144</v>
      </c>
      <c r="P75" s="136">
        <v>-0.142</v>
      </c>
      <c r="Q75" s="136">
        <v>-0.133</v>
      </c>
      <c r="R75" s="220"/>
    </row>
    <row r="76" spans="2:18" ht="15" customHeight="1">
      <c r="B76" s="266"/>
      <c r="C76" s="191" t="s">
        <v>2</v>
      </c>
      <c r="D76" s="136">
        <v>-0.201</v>
      </c>
      <c r="E76" s="136">
        <v>-0.304</v>
      </c>
      <c r="F76" s="136">
        <v>-0.512</v>
      </c>
      <c r="G76" s="136">
        <v>-0.612</v>
      </c>
      <c r="H76" s="136">
        <v>-0.651</v>
      </c>
      <c r="I76" s="136">
        <v>-0.638</v>
      </c>
      <c r="J76" s="136">
        <v>-0.553</v>
      </c>
      <c r="K76" s="136">
        <v>-0.409</v>
      </c>
      <c r="L76" s="136">
        <v>-0.344</v>
      </c>
      <c r="M76" s="136">
        <v>-0.222</v>
      </c>
      <c r="N76" s="136">
        <v>-0.206</v>
      </c>
      <c r="O76" s="136">
        <v>-0.151</v>
      </c>
      <c r="P76" s="136">
        <v>-0.141</v>
      </c>
      <c r="Q76" s="136">
        <v>-0.152</v>
      </c>
      <c r="R76" s="220"/>
    </row>
    <row r="77" spans="2:18" ht="15" customHeight="1">
      <c r="B77" s="266"/>
      <c r="C77" s="191" t="s">
        <v>3</v>
      </c>
      <c r="D77" s="136">
        <v>-0.508</v>
      </c>
      <c r="E77" s="136">
        <v>-0.607</v>
      </c>
      <c r="F77" s="136">
        <v>-0.667</v>
      </c>
      <c r="G77" s="136">
        <v>-0.711</v>
      </c>
      <c r="H77" s="136">
        <v>-0.63</v>
      </c>
      <c r="I77" s="136">
        <v>-0.626</v>
      </c>
      <c r="J77" s="136">
        <v>-0.535</v>
      </c>
      <c r="K77" s="136">
        <v>-0.402</v>
      </c>
      <c r="L77" s="136">
        <v>-0.342</v>
      </c>
      <c r="M77" s="136">
        <v>-0.284</v>
      </c>
      <c r="N77" s="136">
        <v>-0.273</v>
      </c>
      <c r="O77" s="136">
        <v>-0.242</v>
      </c>
      <c r="P77" s="136">
        <v>-0.213</v>
      </c>
      <c r="Q77" s="136">
        <v>-0.188</v>
      </c>
      <c r="R77" s="220"/>
    </row>
    <row r="78" spans="2:18" ht="15" customHeight="1">
      <c r="B78" s="266"/>
      <c r="C78" s="191" t="s">
        <v>71</v>
      </c>
      <c r="D78" s="136">
        <v>-0.584</v>
      </c>
      <c r="E78" s="136">
        <v>-0.556</v>
      </c>
      <c r="F78" s="136">
        <v>-0.566</v>
      </c>
      <c r="G78" s="136">
        <v>-0.575</v>
      </c>
      <c r="H78" s="136">
        <v>-0.577</v>
      </c>
      <c r="I78" s="136">
        <v>-0.522</v>
      </c>
      <c r="J78" s="136">
        <v>-0.43</v>
      </c>
      <c r="K78" s="136">
        <v>-0.389</v>
      </c>
      <c r="L78" s="136">
        <v>-0.327</v>
      </c>
      <c r="M78" s="136">
        <v>-0.28</v>
      </c>
      <c r="N78" s="136">
        <v>-0.272</v>
      </c>
      <c r="O78" s="136">
        <v>-0.278</v>
      </c>
      <c r="P78" s="136">
        <v>-0.246</v>
      </c>
      <c r="Q78" s="136">
        <v>-0.221</v>
      </c>
      <c r="R78" s="220"/>
    </row>
    <row r="79" spans="2:18" ht="15" customHeight="1">
      <c r="B79" s="266"/>
      <c r="C79" s="191" t="s">
        <v>75</v>
      </c>
      <c r="D79" s="136">
        <v>-0.403</v>
      </c>
      <c r="E79" s="136">
        <v>-0.4</v>
      </c>
      <c r="F79" s="136">
        <v>-0.384</v>
      </c>
      <c r="G79" s="136">
        <v>-0.37</v>
      </c>
      <c r="H79" s="136">
        <v>-0.357</v>
      </c>
      <c r="I79" s="136">
        <v>-0.273</v>
      </c>
      <c r="J79" s="136">
        <v>-0.301</v>
      </c>
      <c r="K79" s="136">
        <v>-0.325</v>
      </c>
      <c r="L79" s="136">
        <v>-0.271</v>
      </c>
      <c r="M79" s="136">
        <v>-0.245</v>
      </c>
      <c r="N79" s="136">
        <v>-0.244</v>
      </c>
      <c r="O79" s="136">
        <v>-0.259</v>
      </c>
      <c r="P79" s="136">
        <v>-0.263</v>
      </c>
      <c r="Q79" s="136">
        <v>-0.199</v>
      </c>
      <c r="R79" s="220"/>
    </row>
    <row r="80" spans="2:18" ht="15" customHeight="1">
      <c r="B80" s="266"/>
      <c r="C80" s="191" t="s">
        <v>64</v>
      </c>
      <c r="D80" s="136">
        <v>0.111</v>
      </c>
      <c r="E80" s="136">
        <v>0.064</v>
      </c>
      <c r="F80" s="136">
        <v>0.01</v>
      </c>
      <c r="G80" s="136">
        <v>-0.031</v>
      </c>
      <c r="H80" s="136">
        <v>-0.066</v>
      </c>
      <c r="I80" s="136">
        <v>-0.123</v>
      </c>
      <c r="J80" s="136">
        <v>-0.202</v>
      </c>
      <c r="K80" s="136">
        <v>-0.249</v>
      </c>
      <c r="L80" s="136">
        <v>-0.226</v>
      </c>
      <c r="M80" s="136">
        <v>-0.22</v>
      </c>
      <c r="N80" s="136">
        <v>-0.229</v>
      </c>
      <c r="O80" s="136">
        <v>-0.24</v>
      </c>
      <c r="P80" s="136">
        <v>-0.247</v>
      </c>
      <c r="Q80" s="136">
        <v>-0.177</v>
      </c>
      <c r="R80" s="220"/>
    </row>
    <row r="81" spans="2:18" ht="15" customHeight="1">
      <c r="B81" s="266"/>
      <c r="C81" s="191" t="s">
        <v>65</v>
      </c>
      <c r="D81" s="136">
        <v>0.46</v>
      </c>
      <c r="E81" s="136">
        <v>0.353</v>
      </c>
      <c r="F81" s="136">
        <v>0.242</v>
      </c>
      <c r="G81" s="136">
        <v>0.134</v>
      </c>
      <c r="H81" s="136">
        <v>0.03</v>
      </c>
      <c r="I81" s="136">
        <v>-0.092</v>
      </c>
      <c r="J81" s="136">
        <v>-0.137</v>
      </c>
      <c r="K81" s="136">
        <v>-0.128</v>
      </c>
      <c r="L81" s="136">
        <v>-0.126</v>
      </c>
      <c r="M81" s="136">
        <v>-0.15</v>
      </c>
      <c r="N81" s="136">
        <v>-0.158</v>
      </c>
      <c r="O81" s="136">
        <v>-0.191</v>
      </c>
      <c r="P81" s="136">
        <v>-0.199</v>
      </c>
      <c r="Q81" s="136">
        <v>-0.151</v>
      </c>
      <c r="R81" s="220"/>
    </row>
    <row r="82" spans="2:18" ht="15" customHeight="1">
      <c r="B82" s="266"/>
      <c r="C82" s="191" t="s">
        <v>66</v>
      </c>
      <c r="D82" s="136">
        <v>0.616</v>
      </c>
      <c r="E82" s="136">
        <v>0.468</v>
      </c>
      <c r="F82" s="136">
        <v>0.319</v>
      </c>
      <c r="G82" s="136">
        <v>0.239</v>
      </c>
      <c r="H82" s="136">
        <v>0.128</v>
      </c>
      <c r="I82" s="136">
        <v>0.016</v>
      </c>
      <c r="J82" s="136">
        <v>-0.072</v>
      </c>
      <c r="K82" s="136">
        <v>-0.094</v>
      </c>
      <c r="L82" s="136">
        <v>-0.119</v>
      </c>
      <c r="M82" s="136">
        <v>-0.137</v>
      </c>
      <c r="N82" s="136">
        <v>-0.139</v>
      </c>
      <c r="O82" s="136">
        <v>-0.144</v>
      </c>
      <c r="P82" s="136">
        <v>-0.141</v>
      </c>
      <c r="Q82" s="136">
        <v>-0.132</v>
      </c>
      <c r="R82" s="220"/>
    </row>
    <row r="83" spans="2:18" ht="15" customHeight="1">
      <c r="B83" s="266"/>
      <c r="C83" s="191" t="s">
        <v>67</v>
      </c>
      <c r="D83" s="136">
        <v>0.511</v>
      </c>
      <c r="E83" s="136">
        <v>0.353</v>
      </c>
      <c r="F83" s="136">
        <v>0.232</v>
      </c>
      <c r="G83" s="136">
        <v>0.112</v>
      </c>
      <c r="H83" s="136">
        <v>0.031</v>
      </c>
      <c r="I83" s="136">
        <v>-0.057</v>
      </c>
      <c r="J83" s="136">
        <v>-0.094</v>
      </c>
      <c r="K83" s="136">
        <v>-0.143</v>
      </c>
      <c r="L83" s="136">
        <v>-0.143</v>
      </c>
      <c r="M83" s="136">
        <v>-0.163</v>
      </c>
      <c r="N83" s="136">
        <v>-0.136</v>
      </c>
      <c r="O83" s="136">
        <v>-0.144</v>
      </c>
      <c r="P83" s="136">
        <v>-0.124</v>
      </c>
      <c r="Q83" s="136">
        <v>-0.119</v>
      </c>
      <c r="R83" s="220"/>
    </row>
    <row r="84" spans="2:18" ht="15" customHeight="1">
      <c r="B84" s="266"/>
      <c r="C84" s="191" t="s">
        <v>76</v>
      </c>
      <c r="D84" s="136">
        <v>0.403</v>
      </c>
      <c r="E84" s="136">
        <v>0.273</v>
      </c>
      <c r="F84" s="136">
        <v>0.142</v>
      </c>
      <c r="G84" s="136">
        <v>0.029</v>
      </c>
      <c r="H84" s="136">
        <v>-0.075</v>
      </c>
      <c r="I84" s="136">
        <v>-0.135</v>
      </c>
      <c r="J84" s="136">
        <v>-0.149</v>
      </c>
      <c r="K84" s="136">
        <v>-0.172</v>
      </c>
      <c r="L84" s="136">
        <v>-0.157</v>
      </c>
      <c r="M84" s="136">
        <v>-0.155</v>
      </c>
      <c r="N84" s="136">
        <v>-0.141</v>
      </c>
      <c r="O84" s="136">
        <v>-0.112</v>
      </c>
      <c r="P84" s="136">
        <v>-0.103</v>
      </c>
      <c r="Q84" s="136">
        <v>-0.098</v>
      </c>
      <c r="R84" s="220"/>
    </row>
    <row r="85" spans="2:18" ht="15" customHeight="1">
      <c r="B85" s="266"/>
      <c r="C85" s="191" t="s">
        <v>72</v>
      </c>
      <c r="D85" s="136">
        <v>0.384</v>
      </c>
      <c r="E85" s="136">
        <v>0.234</v>
      </c>
      <c r="F85" s="136">
        <v>0.085</v>
      </c>
      <c r="G85" s="136">
        <v>0.034</v>
      </c>
      <c r="H85" s="136">
        <v>-0.066</v>
      </c>
      <c r="I85" s="136">
        <v>-0.085</v>
      </c>
      <c r="J85" s="136">
        <v>-0.099</v>
      </c>
      <c r="K85" s="136">
        <v>-0.123</v>
      </c>
      <c r="L85" s="136">
        <v>-0.129</v>
      </c>
      <c r="M85" s="136">
        <v>-0.145</v>
      </c>
      <c r="N85" s="136">
        <v>-0.095</v>
      </c>
      <c r="O85" s="136">
        <v>-0.086</v>
      </c>
      <c r="P85" s="136">
        <v>-0.084</v>
      </c>
      <c r="Q85" s="136">
        <v>-0.084</v>
      </c>
      <c r="R85" s="220"/>
    </row>
    <row r="86" spans="2:18" ht="15" customHeight="1">
      <c r="B86" s="267"/>
      <c r="C86" s="191" t="s">
        <v>73</v>
      </c>
      <c r="D86" s="136">
        <v>0.352</v>
      </c>
      <c r="E86" s="136">
        <v>0.233</v>
      </c>
      <c r="F86" s="136">
        <v>0.113</v>
      </c>
      <c r="G86" s="136">
        <v>0.03</v>
      </c>
      <c r="H86" s="136">
        <v>-0.006</v>
      </c>
      <c r="I86" s="136">
        <v>-0.032</v>
      </c>
      <c r="J86" s="136">
        <v>-0.058</v>
      </c>
      <c r="K86" s="136">
        <v>-0.096</v>
      </c>
      <c r="L86" s="136">
        <v>-0.105</v>
      </c>
      <c r="M86" s="136">
        <v>-0.12</v>
      </c>
      <c r="N86" s="136">
        <v>-0.102</v>
      </c>
      <c r="O86" s="136">
        <v>-0.137</v>
      </c>
      <c r="P86" s="136">
        <v>-0.173</v>
      </c>
      <c r="Q86" s="136">
        <v>-0.195</v>
      </c>
      <c r="R86" s="220"/>
    </row>
    <row r="87" spans="3:18" s="63" customFormat="1" ht="15" customHeight="1" hidden="1">
      <c r="C87" s="221" t="s">
        <v>0</v>
      </c>
      <c r="D87" s="222">
        <f aca="true" t="shared" si="4" ref="D87:Q87">SUM(D74:D86)</f>
        <v>2.05</v>
      </c>
      <c r="E87" s="223">
        <f t="shared" si="4"/>
        <v>0.5900000000000001</v>
      </c>
      <c r="F87" s="224">
        <f t="shared" si="4"/>
        <v>-1.0990000000000004</v>
      </c>
      <c r="G87" s="224">
        <f t="shared" si="4"/>
        <v>-2.3720000000000003</v>
      </c>
      <c r="H87" s="224">
        <f t="shared" si="4"/>
        <v>-3.1969999999999996</v>
      </c>
      <c r="I87" s="224">
        <f t="shared" si="4"/>
        <v>-3.821999999999999</v>
      </c>
      <c r="J87" s="224">
        <f t="shared" si="4"/>
        <v>-3.7410000000000005</v>
      </c>
      <c r="K87" s="224">
        <f t="shared" si="4"/>
        <v>-3.3529999999999998</v>
      </c>
      <c r="L87" s="224">
        <f t="shared" si="4"/>
        <v>-2.9779999999999998</v>
      </c>
      <c r="M87" s="224">
        <f t="shared" si="4"/>
        <v>-2.545</v>
      </c>
      <c r="N87" s="224">
        <f t="shared" si="4"/>
        <v>-2.3850000000000002</v>
      </c>
      <c r="O87" s="224"/>
      <c r="P87" s="224">
        <f t="shared" si="4"/>
        <v>-2.2009999999999996</v>
      </c>
      <c r="Q87" s="224">
        <f t="shared" si="4"/>
        <v>-1.9510000000000003</v>
      </c>
      <c r="R87" s="225"/>
    </row>
    <row r="88" spans="2:18" ht="15" customHeight="1">
      <c r="B88" s="227"/>
      <c r="C88" s="69"/>
      <c r="D88" s="228"/>
      <c r="E88" s="22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28"/>
    </row>
    <row r="89" spans="2:18" ht="15" customHeight="1">
      <c r="B89" s="227"/>
      <c r="C89" s="229" t="s">
        <v>245</v>
      </c>
      <c r="D89" s="173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28"/>
    </row>
    <row r="90" spans="2:18" ht="15" customHeight="1">
      <c r="B90" s="227"/>
      <c r="C90" s="69"/>
      <c r="D90" s="228"/>
      <c r="E90" s="22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28"/>
    </row>
    <row r="91" spans="3:18" ht="15.75" customHeight="1">
      <c r="C91" s="230" t="s">
        <v>246</v>
      </c>
      <c r="R91" s="219"/>
    </row>
    <row r="92" spans="2:18" ht="15" customHeight="1">
      <c r="B92" s="265" t="s">
        <v>240</v>
      </c>
      <c r="C92" s="191" t="s">
        <v>74</v>
      </c>
      <c r="D92" s="136">
        <v>0.142</v>
      </c>
      <c r="E92" s="136">
        <v>0.144</v>
      </c>
      <c r="F92" s="136">
        <v>0.148</v>
      </c>
      <c r="G92" s="136">
        <v>0.096</v>
      </c>
      <c r="H92" s="136">
        <v>0.027</v>
      </c>
      <c r="I92" s="136">
        <v>-0.159</v>
      </c>
      <c r="J92" s="136">
        <v>-0.178</v>
      </c>
      <c r="K92" s="136">
        <v>-0.155</v>
      </c>
      <c r="L92" s="136">
        <v>-0.156</v>
      </c>
      <c r="M92" s="136">
        <v>-0.092</v>
      </c>
      <c r="N92" s="136">
        <v>-0.128</v>
      </c>
      <c r="O92" s="136">
        <v>-0.105</v>
      </c>
      <c r="P92" s="136">
        <v>-0.117</v>
      </c>
      <c r="Q92" s="136">
        <v>-0.105</v>
      </c>
      <c r="R92" s="220"/>
    </row>
    <row r="93" spans="2:18" ht="15" customHeight="1">
      <c r="B93" s="266"/>
      <c r="C93" s="191" t="s">
        <v>1</v>
      </c>
      <c r="D93" s="136">
        <v>0.184</v>
      </c>
      <c r="E93" s="136">
        <v>0.164</v>
      </c>
      <c r="F93" s="136">
        <v>0.09</v>
      </c>
      <c r="G93" s="136">
        <v>0.026</v>
      </c>
      <c r="H93" s="136">
        <v>-0.025</v>
      </c>
      <c r="I93" s="136">
        <v>-0.185</v>
      </c>
      <c r="J93" s="136">
        <v>-0.199</v>
      </c>
      <c r="K93" s="136">
        <v>-0.169</v>
      </c>
      <c r="L93" s="136">
        <v>-0.167</v>
      </c>
      <c r="M93" s="136">
        <v>-0.105</v>
      </c>
      <c r="N93" s="136">
        <v>-0.139</v>
      </c>
      <c r="O93" s="136">
        <v>-0.116</v>
      </c>
      <c r="P93" s="136">
        <v>-0.127</v>
      </c>
      <c r="Q93" s="136">
        <v>-0.126</v>
      </c>
      <c r="R93" s="220"/>
    </row>
    <row r="94" spans="2:18" ht="15" customHeight="1">
      <c r="B94" s="266"/>
      <c r="C94" s="191" t="s">
        <v>2</v>
      </c>
      <c r="D94" s="136">
        <v>0.107</v>
      </c>
      <c r="E94" s="136">
        <v>0.072</v>
      </c>
      <c r="F94" s="136">
        <v>-0.027</v>
      </c>
      <c r="G94" s="136">
        <v>-0.113</v>
      </c>
      <c r="H94" s="136">
        <v>-0.152</v>
      </c>
      <c r="I94" s="136">
        <v>-0.212</v>
      </c>
      <c r="J94" s="136">
        <v>-0.211</v>
      </c>
      <c r="K94" s="136">
        <v>-0.176</v>
      </c>
      <c r="L94" s="136">
        <v>-0.17</v>
      </c>
      <c r="M94" s="136">
        <v>-0.106</v>
      </c>
      <c r="N94" s="136">
        <v>-0.139</v>
      </c>
      <c r="O94" s="136">
        <v>-0.115</v>
      </c>
      <c r="P94" s="136">
        <v>-0.124</v>
      </c>
      <c r="Q94" s="136">
        <v>-0.137</v>
      </c>
      <c r="R94" s="220"/>
    </row>
    <row r="95" spans="2:18" ht="15" customHeight="1">
      <c r="B95" s="266"/>
      <c r="C95" s="191" t="s">
        <v>3</v>
      </c>
      <c r="D95" s="136">
        <v>-0.008</v>
      </c>
      <c r="E95" s="136">
        <v>-0.095</v>
      </c>
      <c r="F95" s="136">
        <v>-0.171</v>
      </c>
      <c r="G95" s="136">
        <v>-0.228</v>
      </c>
      <c r="H95" s="136">
        <v>-0.126</v>
      </c>
      <c r="I95" s="136">
        <v>-0.207</v>
      </c>
      <c r="J95" s="136">
        <v>-0.2</v>
      </c>
      <c r="K95" s="136">
        <v>-0.18</v>
      </c>
      <c r="L95" s="136">
        <v>-0.17</v>
      </c>
      <c r="M95" s="136">
        <v>-0.161</v>
      </c>
      <c r="N95" s="136">
        <v>-0.188</v>
      </c>
      <c r="O95" s="136">
        <v>-0.185</v>
      </c>
      <c r="P95" s="136">
        <v>-0.169</v>
      </c>
      <c r="Q95" s="136">
        <v>-0.157</v>
      </c>
      <c r="R95" s="220"/>
    </row>
    <row r="96" spans="2:18" ht="15" customHeight="1">
      <c r="B96" s="266"/>
      <c r="C96" s="191" t="s">
        <v>71</v>
      </c>
      <c r="D96" s="136">
        <v>-0.104</v>
      </c>
      <c r="E96" s="136">
        <v>-0.069</v>
      </c>
      <c r="F96" s="136">
        <v>-0.076</v>
      </c>
      <c r="G96" s="136">
        <v>-0.082</v>
      </c>
      <c r="H96" s="136">
        <v>-0.081</v>
      </c>
      <c r="I96" s="136">
        <v>-0.117</v>
      </c>
      <c r="J96" s="136">
        <v>-0.103</v>
      </c>
      <c r="K96" s="136">
        <v>-0.181</v>
      </c>
      <c r="L96" s="136">
        <v>-0.167</v>
      </c>
      <c r="M96" s="136">
        <v>-0.158</v>
      </c>
      <c r="N96" s="136">
        <v>-0.186</v>
      </c>
      <c r="O96" s="136">
        <v>-0.206</v>
      </c>
      <c r="P96" s="136">
        <v>-0.189</v>
      </c>
      <c r="Q96" s="136">
        <v>-0.177</v>
      </c>
      <c r="R96" s="220"/>
    </row>
    <row r="97" spans="2:18" ht="15" customHeight="1">
      <c r="B97" s="266"/>
      <c r="C97" s="191" t="s">
        <v>75</v>
      </c>
      <c r="D97" s="136">
        <v>-0.049</v>
      </c>
      <c r="E97" s="136">
        <v>-0.042</v>
      </c>
      <c r="F97" s="136">
        <v>-0.017</v>
      </c>
      <c r="G97" s="136">
        <v>0.006</v>
      </c>
      <c r="H97" s="136">
        <v>0.027</v>
      </c>
      <c r="I97" s="136">
        <v>0.026</v>
      </c>
      <c r="J97" s="136">
        <v>-0.092</v>
      </c>
      <c r="K97" s="136">
        <v>-0.158</v>
      </c>
      <c r="L97" s="136">
        <v>-0.135</v>
      </c>
      <c r="M97" s="136">
        <v>-0.138</v>
      </c>
      <c r="N97" s="136">
        <v>-0.17</v>
      </c>
      <c r="O97" s="136">
        <v>-0.188</v>
      </c>
      <c r="P97" s="136">
        <v>-0.196</v>
      </c>
      <c r="Q97" s="136">
        <v>-0.157</v>
      </c>
      <c r="R97" s="220"/>
    </row>
    <row r="98" spans="2:18" ht="15" customHeight="1">
      <c r="B98" s="266"/>
      <c r="C98" s="191" t="s">
        <v>64</v>
      </c>
      <c r="D98" s="136">
        <v>0.373</v>
      </c>
      <c r="E98" s="136">
        <v>0.33</v>
      </c>
      <c r="F98" s="136">
        <v>0.283</v>
      </c>
      <c r="G98" s="136">
        <v>0.248</v>
      </c>
      <c r="H98" s="136">
        <v>0.22</v>
      </c>
      <c r="I98" s="136">
        <v>0.056</v>
      </c>
      <c r="J98" s="136">
        <v>-0.053</v>
      </c>
      <c r="K98" s="136">
        <v>-0.124</v>
      </c>
      <c r="L98" s="136">
        <v>-0.114</v>
      </c>
      <c r="M98" s="136">
        <v>-0.121</v>
      </c>
      <c r="N98" s="136">
        <v>-0.155</v>
      </c>
      <c r="O98" s="136">
        <v>-0.17</v>
      </c>
      <c r="P98" s="136">
        <v>-0.179</v>
      </c>
      <c r="Q98" s="136">
        <v>-0.137</v>
      </c>
      <c r="R98" s="220"/>
    </row>
    <row r="99" spans="2:18" ht="15" customHeight="1">
      <c r="B99" s="266"/>
      <c r="C99" s="191" t="s">
        <v>65</v>
      </c>
      <c r="D99" s="136">
        <v>0.602</v>
      </c>
      <c r="E99" s="136">
        <v>0.496</v>
      </c>
      <c r="F99" s="136">
        <v>0.388</v>
      </c>
      <c r="G99" s="136">
        <v>0.282</v>
      </c>
      <c r="H99" s="136">
        <v>0.177</v>
      </c>
      <c r="I99" s="136">
        <v>0.055</v>
      </c>
      <c r="J99" s="136">
        <v>-0.021</v>
      </c>
      <c r="K99" s="136">
        <v>-0.017</v>
      </c>
      <c r="L99" s="136">
        <v>-0.018</v>
      </c>
      <c r="M99" s="136">
        <v>-0.039</v>
      </c>
      <c r="N99" s="136">
        <v>-0.07</v>
      </c>
      <c r="O99" s="136">
        <v>-0.112</v>
      </c>
      <c r="P99" s="136">
        <v>-0.121</v>
      </c>
      <c r="Q99" s="136">
        <v>-0.109</v>
      </c>
      <c r="R99" s="220"/>
    </row>
    <row r="100" spans="2:18" ht="15" customHeight="1">
      <c r="B100" s="266"/>
      <c r="C100" s="191" t="s">
        <v>66</v>
      </c>
      <c r="D100" s="136">
        <v>0.694</v>
      </c>
      <c r="E100" s="136">
        <v>0.544</v>
      </c>
      <c r="F100" s="136">
        <v>0.394</v>
      </c>
      <c r="G100" s="136">
        <v>0.316</v>
      </c>
      <c r="H100" s="136">
        <v>0.203</v>
      </c>
      <c r="I100" s="136">
        <v>0.123</v>
      </c>
      <c r="J100" s="136">
        <v>0.013</v>
      </c>
      <c r="K100" s="136">
        <v>0</v>
      </c>
      <c r="L100" s="136">
        <v>-0.018</v>
      </c>
      <c r="M100" s="136">
        <v>-0.036</v>
      </c>
      <c r="N100" s="136">
        <v>-0.058</v>
      </c>
      <c r="O100" s="136">
        <v>-0.066</v>
      </c>
      <c r="P100" s="136">
        <v>-0.083</v>
      </c>
      <c r="Q100" s="136">
        <v>-0.107</v>
      </c>
      <c r="R100" s="220"/>
    </row>
    <row r="101" spans="2:18" ht="15" customHeight="1">
      <c r="B101" s="266"/>
      <c r="C101" s="191" t="s">
        <v>67</v>
      </c>
      <c r="D101" s="136">
        <v>0.591</v>
      </c>
      <c r="E101" s="136">
        <v>0.433</v>
      </c>
      <c r="F101" s="136">
        <v>0.313</v>
      </c>
      <c r="G101" s="136">
        <v>0.194</v>
      </c>
      <c r="H101" s="136">
        <v>0.113</v>
      </c>
      <c r="I101" s="136">
        <v>0.028</v>
      </c>
      <c r="J101" s="136">
        <v>-0.012</v>
      </c>
      <c r="K101" s="136">
        <v>-0.052</v>
      </c>
      <c r="L101" s="136">
        <v>-0.053</v>
      </c>
      <c r="M101" s="136">
        <v>-0.071</v>
      </c>
      <c r="N101" s="136">
        <v>-0.068</v>
      </c>
      <c r="O101" s="136">
        <v>-0.074</v>
      </c>
      <c r="P101" s="136">
        <v>-0.103</v>
      </c>
      <c r="Q101" s="136">
        <v>-0.127</v>
      </c>
      <c r="R101" s="220"/>
    </row>
    <row r="102" spans="2:18" ht="15" customHeight="1">
      <c r="B102" s="266"/>
      <c r="C102" s="191" t="s">
        <v>76</v>
      </c>
      <c r="D102" s="136">
        <v>0.35</v>
      </c>
      <c r="E102" s="136">
        <v>0.239</v>
      </c>
      <c r="F102" s="136">
        <v>0.127</v>
      </c>
      <c r="G102" s="136">
        <v>0.031</v>
      </c>
      <c r="H102" s="136">
        <v>-0.058</v>
      </c>
      <c r="I102" s="136">
        <v>-0.101</v>
      </c>
      <c r="J102" s="136">
        <v>-0.108</v>
      </c>
      <c r="K102" s="136">
        <v>-0.12</v>
      </c>
      <c r="L102" s="136">
        <v>-0.095</v>
      </c>
      <c r="M102" s="136">
        <v>-0.09</v>
      </c>
      <c r="N102" s="136">
        <v>-0.093</v>
      </c>
      <c r="O102" s="136">
        <v>-0.135</v>
      </c>
      <c r="P102" s="136">
        <v>-0.168</v>
      </c>
      <c r="Q102" s="136">
        <v>-0.195</v>
      </c>
      <c r="R102" s="220"/>
    </row>
    <row r="103" spans="2:18" ht="15" customHeight="1">
      <c r="B103" s="266"/>
      <c r="C103" s="191" t="s">
        <v>72</v>
      </c>
      <c r="D103" s="136">
        <v>0.269</v>
      </c>
      <c r="E103" s="136">
        <v>0.159</v>
      </c>
      <c r="F103" s="136">
        <v>0.048</v>
      </c>
      <c r="G103" s="136">
        <v>0.01</v>
      </c>
      <c r="H103" s="136">
        <v>-0.064</v>
      </c>
      <c r="I103" s="136">
        <v>-0.068</v>
      </c>
      <c r="J103" s="136">
        <v>-0.073</v>
      </c>
      <c r="K103" s="136">
        <v>-0.081</v>
      </c>
      <c r="L103" s="136">
        <v>-0.074</v>
      </c>
      <c r="M103" s="136">
        <v>-0.084</v>
      </c>
      <c r="N103" s="136">
        <v>-0.156</v>
      </c>
      <c r="O103" s="136">
        <v>-0.202</v>
      </c>
      <c r="P103" s="136">
        <v>-0.236</v>
      </c>
      <c r="Q103" s="136">
        <v>-0.263</v>
      </c>
      <c r="R103" s="220"/>
    </row>
    <row r="104" spans="2:18" ht="15" customHeight="1">
      <c r="B104" s="267"/>
      <c r="C104" s="191" t="s">
        <v>73</v>
      </c>
      <c r="D104" s="136">
        <v>-0.174</v>
      </c>
      <c r="E104" s="136">
        <v>-0.251</v>
      </c>
      <c r="F104" s="136">
        <v>-0.328</v>
      </c>
      <c r="G104" s="136">
        <v>-0.381</v>
      </c>
      <c r="H104" s="136">
        <v>-0.404</v>
      </c>
      <c r="I104" s="136">
        <v>-0.405</v>
      </c>
      <c r="J104" s="136">
        <v>-0.404</v>
      </c>
      <c r="K104" s="136">
        <v>-0.406</v>
      </c>
      <c r="L104" s="136">
        <v>-0.406</v>
      </c>
      <c r="M104" s="136">
        <v>-0.412</v>
      </c>
      <c r="N104" s="136">
        <v>-0.425</v>
      </c>
      <c r="O104" s="136">
        <v>-0.437</v>
      </c>
      <c r="P104" s="136">
        <v>-0.447</v>
      </c>
      <c r="Q104" s="136">
        <v>-0.456</v>
      </c>
      <c r="R104" s="220"/>
    </row>
    <row r="105" spans="3:18" s="63" customFormat="1" ht="15" customHeight="1" hidden="1">
      <c r="C105" s="221" t="s">
        <v>0</v>
      </c>
      <c r="D105" s="222">
        <f aca="true" t="shared" si="5" ref="D105:Q105">SUM(D92:D104)</f>
        <v>2.9770000000000003</v>
      </c>
      <c r="E105" s="223">
        <f t="shared" si="5"/>
        <v>2.124</v>
      </c>
      <c r="F105" s="224">
        <f t="shared" si="5"/>
        <v>1.172</v>
      </c>
      <c r="G105" s="224">
        <f t="shared" si="5"/>
        <v>0.4049999999999999</v>
      </c>
      <c r="H105" s="224">
        <f t="shared" si="5"/>
        <v>-0.14300000000000002</v>
      </c>
      <c r="I105" s="224">
        <f t="shared" si="5"/>
        <v>-1.1659999999999997</v>
      </c>
      <c r="J105" s="224">
        <f t="shared" si="5"/>
        <v>-1.641</v>
      </c>
      <c r="K105" s="224">
        <f t="shared" si="5"/>
        <v>-1.819</v>
      </c>
      <c r="L105" s="224">
        <f t="shared" si="5"/>
        <v>-1.7430000000000003</v>
      </c>
      <c r="M105" s="224">
        <f t="shared" si="5"/>
        <v>-1.6130000000000002</v>
      </c>
      <c r="N105" s="224">
        <f t="shared" si="5"/>
        <v>-1.975</v>
      </c>
      <c r="O105" s="224"/>
      <c r="P105" s="224">
        <f t="shared" si="5"/>
        <v>-2.259</v>
      </c>
      <c r="Q105" s="224">
        <f t="shared" si="5"/>
        <v>-2.253</v>
      </c>
      <c r="R105" s="225"/>
    </row>
    <row r="106" spans="3:17" ht="15" customHeight="1">
      <c r="C106" s="226"/>
      <c r="D106" s="205"/>
      <c r="E106" s="205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</row>
    <row r="107" spans="3:18" ht="15" customHeight="1">
      <c r="C107" s="230" t="s">
        <v>157</v>
      </c>
      <c r="R107" s="219"/>
    </row>
    <row r="108" spans="2:18" ht="15" customHeight="1">
      <c r="B108" s="265" t="s">
        <v>240</v>
      </c>
      <c r="C108" s="191" t="s">
        <v>74</v>
      </c>
      <c r="D108" s="136">
        <v>-0.667</v>
      </c>
      <c r="E108" s="136">
        <v>-0.66</v>
      </c>
      <c r="F108" s="136">
        <v>-0.624</v>
      </c>
      <c r="G108" s="136">
        <v>-0.59</v>
      </c>
      <c r="H108" s="136">
        <v>-0.558</v>
      </c>
      <c r="I108" s="136">
        <v>-0.458</v>
      </c>
      <c r="J108" s="136">
        <v>-0.394</v>
      </c>
      <c r="K108" s="136">
        <v>-0.324</v>
      </c>
      <c r="L108" s="136">
        <v>-0.336</v>
      </c>
      <c r="M108" s="136">
        <v>-0.213</v>
      </c>
      <c r="N108" s="136">
        <v>-0.256</v>
      </c>
      <c r="O108" s="136">
        <v>-0.209</v>
      </c>
      <c r="P108" s="136">
        <v>-0.231</v>
      </c>
      <c r="Q108" s="136">
        <v>-0.216</v>
      </c>
      <c r="R108" s="220"/>
    </row>
    <row r="109" spans="2:18" ht="15" customHeight="1">
      <c r="B109" s="266"/>
      <c r="C109" s="191" t="s">
        <v>1</v>
      </c>
      <c r="D109" s="136">
        <v>-0.589</v>
      </c>
      <c r="E109" s="136">
        <v>-0.6</v>
      </c>
      <c r="F109" s="136">
        <v>-0.581</v>
      </c>
      <c r="G109" s="136">
        <v>-0.51</v>
      </c>
      <c r="H109" s="136">
        <v>-0.462</v>
      </c>
      <c r="I109" s="136">
        <v>-0.413</v>
      </c>
      <c r="J109" s="136">
        <v>-0.393</v>
      </c>
      <c r="K109" s="136">
        <v>-0.326</v>
      </c>
      <c r="L109" s="136">
        <v>-0.335</v>
      </c>
      <c r="M109" s="136">
        <v>-0.215</v>
      </c>
      <c r="N109" s="136">
        <v>-0.257</v>
      </c>
      <c r="O109" s="136">
        <v>-0.21</v>
      </c>
      <c r="P109" s="136">
        <v>-0.232</v>
      </c>
      <c r="Q109" s="136">
        <v>-0.232</v>
      </c>
      <c r="R109" s="220"/>
    </row>
    <row r="110" spans="2:18" ht="15" customHeight="1">
      <c r="B110" s="266"/>
      <c r="C110" s="191" t="s">
        <v>2</v>
      </c>
      <c r="D110" s="136">
        <v>-0.526</v>
      </c>
      <c r="E110" s="136">
        <v>-0.52</v>
      </c>
      <c r="F110" s="136">
        <v>-0.485</v>
      </c>
      <c r="G110" s="136">
        <v>-0.518</v>
      </c>
      <c r="H110" s="136">
        <v>-0.474</v>
      </c>
      <c r="I110" s="136">
        <v>-0.397</v>
      </c>
      <c r="J110" s="136">
        <v>-0.39</v>
      </c>
      <c r="K110" s="136">
        <v>-0.329</v>
      </c>
      <c r="L110" s="136">
        <v>-0.334</v>
      </c>
      <c r="M110" s="136">
        <v>-0.218</v>
      </c>
      <c r="N110" s="136">
        <v>-0.259</v>
      </c>
      <c r="O110" s="136">
        <v>-0.212</v>
      </c>
      <c r="P110" s="136">
        <v>-0.233</v>
      </c>
      <c r="Q110" s="136">
        <v>-0.255</v>
      </c>
      <c r="R110" s="220"/>
    </row>
    <row r="111" spans="2:18" ht="15" customHeight="1">
      <c r="B111" s="266"/>
      <c r="C111" s="191" t="s">
        <v>3</v>
      </c>
      <c r="D111" s="136">
        <v>-0.342</v>
      </c>
      <c r="E111" s="136">
        <v>-0.45</v>
      </c>
      <c r="F111" s="136">
        <v>-0.521</v>
      </c>
      <c r="G111" s="136">
        <v>-0.549</v>
      </c>
      <c r="H111" s="136">
        <v>-0.159</v>
      </c>
      <c r="I111" s="136">
        <v>-0.332</v>
      </c>
      <c r="J111" s="136">
        <v>-0.349</v>
      </c>
      <c r="K111" s="136">
        <v>-0.333</v>
      </c>
      <c r="L111" s="136">
        <v>-0.333</v>
      </c>
      <c r="M111" s="136">
        <v>-0.32</v>
      </c>
      <c r="N111" s="136">
        <v>-0.347</v>
      </c>
      <c r="O111" s="136">
        <v>-0.333</v>
      </c>
      <c r="P111" s="136">
        <v>-0.312</v>
      </c>
      <c r="Q111" s="136">
        <v>-0.293</v>
      </c>
      <c r="R111" s="220"/>
    </row>
    <row r="112" spans="2:18" ht="15" customHeight="1">
      <c r="B112" s="266"/>
      <c r="C112" s="191" t="s">
        <v>71</v>
      </c>
      <c r="D112" s="136">
        <v>-0.356</v>
      </c>
      <c r="E112" s="136">
        <v>-0.166</v>
      </c>
      <c r="F112" s="136">
        <v>-0.049</v>
      </c>
      <c r="G112" s="136">
        <v>0.064</v>
      </c>
      <c r="H112" s="136">
        <v>0.19</v>
      </c>
      <c r="I112" s="136">
        <v>-0.094</v>
      </c>
      <c r="J112" s="136">
        <v>-0.131</v>
      </c>
      <c r="K112" s="136">
        <v>-0.339</v>
      </c>
      <c r="L112" s="136">
        <v>-0.333</v>
      </c>
      <c r="M112" s="136">
        <v>-0.322</v>
      </c>
      <c r="N112" s="136">
        <v>-0.348</v>
      </c>
      <c r="O112" s="136">
        <v>-0.374</v>
      </c>
      <c r="P112" s="136">
        <v>-0.352</v>
      </c>
      <c r="Q112" s="136">
        <v>-0.332</v>
      </c>
      <c r="R112" s="220"/>
    </row>
    <row r="113" spans="2:18" ht="15" customHeight="1">
      <c r="B113" s="266"/>
      <c r="C113" s="191" t="s">
        <v>75</v>
      </c>
      <c r="D113" s="136">
        <v>-0.106</v>
      </c>
      <c r="E113" s="136">
        <v>-0.07</v>
      </c>
      <c r="F113" s="136">
        <v>0.011</v>
      </c>
      <c r="G113" s="136">
        <v>0.085</v>
      </c>
      <c r="H113" s="136">
        <v>0.154</v>
      </c>
      <c r="I113" s="136">
        <v>0.08</v>
      </c>
      <c r="J113" s="136">
        <v>-0.168</v>
      </c>
      <c r="K113" s="136">
        <v>-0.348</v>
      </c>
      <c r="L113" s="136">
        <v>-0.322</v>
      </c>
      <c r="M113" s="136">
        <v>-0.325</v>
      </c>
      <c r="N113" s="136">
        <v>-0.35</v>
      </c>
      <c r="O113" s="136">
        <v>-0.373</v>
      </c>
      <c r="P113" s="136">
        <v>-0.39</v>
      </c>
      <c r="Q113" s="136">
        <v>-0.332</v>
      </c>
      <c r="R113" s="220"/>
    </row>
    <row r="114" spans="2:18" ht="15" customHeight="1">
      <c r="B114" s="266"/>
      <c r="C114" s="191" t="s">
        <v>64</v>
      </c>
      <c r="D114" s="136">
        <v>0.679</v>
      </c>
      <c r="E114" s="136">
        <v>0.598</v>
      </c>
      <c r="F114" s="136">
        <v>0.51</v>
      </c>
      <c r="G114" s="136">
        <v>0.448</v>
      </c>
      <c r="H114" s="136">
        <v>0.401</v>
      </c>
      <c r="I114" s="136">
        <v>0.093</v>
      </c>
      <c r="J114" s="136">
        <v>-0.155</v>
      </c>
      <c r="K114" s="136">
        <v>-0.311</v>
      </c>
      <c r="L114" s="136">
        <v>-0.297</v>
      </c>
      <c r="M114" s="136">
        <v>-0.316</v>
      </c>
      <c r="N114" s="136">
        <v>-0.347</v>
      </c>
      <c r="O114" s="136">
        <v>-0.37</v>
      </c>
      <c r="P114" s="136">
        <v>-0.388</v>
      </c>
      <c r="Q114" s="136">
        <v>-0.329</v>
      </c>
      <c r="R114" s="220"/>
    </row>
    <row r="115" spans="2:18" ht="15" customHeight="1">
      <c r="B115" s="266"/>
      <c r="C115" s="191" t="s">
        <v>65</v>
      </c>
      <c r="D115" s="136">
        <v>0.759</v>
      </c>
      <c r="E115" s="136">
        <v>0.598</v>
      </c>
      <c r="F115" s="136">
        <v>0.433</v>
      </c>
      <c r="G115" s="136">
        <v>0.273</v>
      </c>
      <c r="H115" s="136">
        <v>0.117</v>
      </c>
      <c r="I115" s="136">
        <v>-0.081</v>
      </c>
      <c r="J115" s="136">
        <v>-0.194</v>
      </c>
      <c r="K115" s="136">
        <v>-0.199</v>
      </c>
      <c r="L115" s="136">
        <v>-0.226</v>
      </c>
      <c r="M115" s="136">
        <v>-0.252</v>
      </c>
      <c r="N115" s="136">
        <v>-0.286</v>
      </c>
      <c r="O115" s="136">
        <v>-0.34</v>
      </c>
      <c r="P115" s="136">
        <v>-0.359</v>
      </c>
      <c r="Q115" s="136">
        <v>-0.335</v>
      </c>
      <c r="R115" s="220"/>
    </row>
    <row r="116" spans="2:18" ht="15" customHeight="1">
      <c r="B116" s="266"/>
      <c r="C116" s="191" t="s">
        <v>66</v>
      </c>
      <c r="D116" s="136">
        <v>0.74</v>
      </c>
      <c r="E116" s="136">
        <v>0.544</v>
      </c>
      <c r="F116" s="136">
        <v>0.348</v>
      </c>
      <c r="G116" s="136">
        <v>0.246</v>
      </c>
      <c r="H116" s="136">
        <v>0.1</v>
      </c>
      <c r="I116" s="136">
        <v>-0.026</v>
      </c>
      <c r="J116" s="136">
        <v>-0.143</v>
      </c>
      <c r="K116" s="136">
        <v>-0.209</v>
      </c>
      <c r="L116" s="136">
        <v>-0.233</v>
      </c>
      <c r="M116" s="136">
        <v>-0.26</v>
      </c>
      <c r="N116" s="136">
        <v>-0.291</v>
      </c>
      <c r="O116" s="136">
        <v>-0.311</v>
      </c>
      <c r="P116" s="136">
        <v>-0.328</v>
      </c>
      <c r="Q116" s="136">
        <v>-0.341</v>
      </c>
      <c r="R116" s="220"/>
    </row>
    <row r="117" spans="2:18" ht="15" customHeight="1">
      <c r="B117" s="266"/>
      <c r="C117" s="191" t="s">
        <v>67</v>
      </c>
      <c r="D117" s="136">
        <v>0.352</v>
      </c>
      <c r="E117" s="136">
        <v>0.189</v>
      </c>
      <c r="F117" s="136">
        <v>0.064</v>
      </c>
      <c r="G117" s="136">
        <v>-0.059</v>
      </c>
      <c r="H117" s="136">
        <v>-0.141</v>
      </c>
      <c r="I117" s="136">
        <v>-0.22</v>
      </c>
      <c r="J117" s="136">
        <v>-0.246</v>
      </c>
      <c r="K117" s="136">
        <v>-0.275</v>
      </c>
      <c r="L117" s="136">
        <v>-0.287</v>
      </c>
      <c r="M117" s="136">
        <v>-0.307</v>
      </c>
      <c r="N117" s="136">
        <v>-0.321</v>
      </c>
      <c r="O117" s="136">
        <v>-0.34</v>
      </c>
      <c r="P117" s="136">
        <v>-0.351</v>
      </c>
      <c r="Q117" s="136">
        <v>-0.363</v>
      </c>
      <c r="R117" s="220"/>
    </row>
    <row r="118" spans="2:18" ht="15" customHeight="1">
      <c r="B118" s="266"/>
      <c r="C118" s="191" t="s">
        <v>76</v>
      </c>
      <c r="D118" s="136">
        <v>0.131</v>
      </c>
      <c r="E118" s="136">
        <v>0.019</v>
      </c>
      <c r="F118" s="136">
        <v>-0.093</v>
      </c>
      <c r="G118" s="136">
        <v>-0.191</v>
      </c>
      <c r="H118" s="136">
        <v>-0.28</v>
      </c>
      <c r="I118" s="136">
        <v>-0.317</v>
      </c>
      <c r="J118" s="136">
        <v>-0.324</v>
      </c>
      <c r="K118" s="136">
        <v>-0.339</v>
      </c>
      <c r="L118" s="136">
        <v>-0.34</v>
      </c>
      <c r="M118" s="136">
        <v>-0.347</v>
      </c>
      <c r="N118" s="136">
        <v>-0.365</v>
      </c>
      <c r="O118" s="136">
        <v>-0.377</v>
      </c>
      <c r="P118" s="136">
        <v>-0.389</v>
      </c>
      <c r="Q118" s="136">
        <v>-0.4</v>
      </c>
      <c r="R118" s="220"/>
    </row>
    <row r="119" spans="2:18" ht="15" customHeight="1">
      <c r="B119" s="266"/>
      <c r="C119" s="191" t="s">
        <v>72</v>
      </c>
      <c r="D119" s="136">
        <v>0.001</v>
      </c>
      <c r="E119" s="136">
        <v>-0.114</v>
      </c>
      <c r="F119" s="136">
        <v>-0.228</v>
      </c>
      <c r="G119" s="136">
        <v>-0.267</v>
      </c>
      <c r="H119" s="136">
        <v>-0.343</v>
      </c>
      <c r="I119" s="136">
        <v>-0.342</v>
      </c>
      <c r="J119" s="136">
        <v>-0.347</v>
      </c>
      <c r="K119" s="136">
        <v>-0.356</v>
      </c>
      <c r="L119" s="136">
        <v>-0.365</v>
      </c>
      <c r="M119" s="136">
        <v>-0.379</v>
      </c>
      <c r="N119" s="136">
        <v>-0.395</v>
      </c>
      <c r="O119" s="136">
        <v>-0.409</v>
      </c>
      <c r="P119" s="136">
        <v>-0.42</v>
      </c>
      <c r="Q119" s="136">
        <v>-0.43</v>
      </c>
      <c r="R119" s="220"/>
    </row>
    <row r="120" spans="2:18" ht="15" customHeight="1">
      <c r="B120" s="267"/>
      <c r="C120" s="191" t="s">
        <v>73</v>
      </c>
      <c r="D120" s="136">
        <v>-0.188</v>
      </c>
      <c r="E120" s="136">
        <v>-0.27</v>
      </c>
      <c r="F120" s="136">
        <v>-0.353</v>
      </c>
      <c r="G120" s="136">
        <v>-0.411</v>
      </c>
      <c r="H120" s="136">
        <v>-0.435</v>
      </c>
      <c r="I120" s="136">
        <v>-0.435</v>
      </c>
      <c r="J120" s="136">
        <v>-0.437</v>
      </c>
      <c r="K120" s="136">
        <v>-0.442</v>
      </c>
      <c r="L120" s="136">
        <v>-0.446</v>
      </c>
      <c r="M120" s="136">
        <v>-0.453</v>
      </c>
      <c r="N120" s="136">
        <v>-0.462</v>
      </c>
      <c r="O120" s="136">
        <v>-0.47</v>
      </c>
      <c r="P120" s="136">
        <v>-0.478</v>
      </c>
      <c r="Q120" s="136">
        <v>-0.484</v>
      </c>
      <c r="R120" s="220"/>
    </row>
    <row r="121" spans="3:18" s="63" customFormat="1" ht="15" customHeight="1" hidden="1">
      <c r="C121" s="221" t="s">
        <v>0</v>
      </c>
      <c r="D121" s="222">
        <f aca="true" t="shared" si="6" ref="D121:Q121">SUM(D108:D120)</f>
        <v>-0.11199999999999971</v>
      </c>
      <c r="E121" s="223">
        <f t="shared" si="6"/>
        <v>-0.9019999999999999</v>
      </c>
      <c r="F121" s="224">
        <f>SUM(F108:F120)</f>
        <v>-1.5679999999999996</v>
      </c>
      <c r="G121" s="224">
        <f>SUM(G108:G120)</f>
        <v>-1.979</v>
      </c>
      <c r="H121" s="224">
        <f t="shared" si="6"/>
        <v>-1.8900000000000001</v>
      </c>
      <c r="I121" s="224">
        <f t="shared" si="6"/>
        <v>-2.942</v>
      </c>
      <c r="J121" s="224">
        <f t="shared" si="6"/>
        <v>-3.6709999999999994</v>
      </c>
      <c r="K121" s="224">
        <f t="shared" si="6"/>
        <v>-4.13</v>
      </c>
      <c r="L121" s="224">
        <f t="shared" si="6"/>
        <v>-4.186999999999999</v>
      </c>
      <c r="M121" s="224">
        <f t="shared" si="6"/>
        <v>-3.9269999999999996</v>
      </c>
      <c r="N121" s="224">
        <f t="shared" si="6"/>
        <v>-4.284000000000001</v>
      </c>
      <c r="O121" s="224"/>
      <c r="P121" s="224">
        <f t="shared" si="6"/>
        <v>-4.462999999999999</v>
      </c>
      <c r="Q121" s="224">
        <f t="shared" si="6"/>
        <v>-4.3420000000000005</v>
      </c>
      <c r="R121" s="225"/>
    </row>
    <row r="122" spans="3:17" ht="15" customHeight="1">
      <c r="C122" s="69"/>
      <c r="D122" s="205"/>
      <c r="E122" s="205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</row>
    <row r="123" spans="3:18" ht="15" customHeight="1">
      <c r="C123" s="230" t="s">
        <v>147</v>
      </c>
      <c r="R123" s="219"/>
    </row>
    <row r="124" spans="2:18" ht="15" customHeight="1">
      <c r="B124" s="265" t="s">
        <v>240</v>
      </c>
      <c r="C124" s="191" t="s">
        <v>74</v>
      </c>
      <c r="D124" s="136">
        <v>-0.13</v>
      </c>
      <c r="E124" s="136">
        <v>-0.095</v>
      </c>
      <c r="F124" s="136">
        <v>-0.054</v>
      </c>
      <c r="G124" s="136">
        <v>-0.04</v>
      </c>
      <c r="H124" s="136">
        <v>-0.031</v>
      </c>
      <c r="I124" s="136">
        <v>-0.005</v>
      </c>
      <c r="J124" s="136">
        <v>-0.046</v>
      </c>
      <c r="K124" s="136">
        <v>-0.019</v>
      </c>
      <c r="L124" s="136">
        <v>-0.069</v>
      </c>
      <c r="M124" s="136">
        <v>0.017</v>
      </c>
      <c r="N124" s="136">
        <v>0</v>
      </c>
      <c r="O124" s="136">
        <v>0.062</v>
      </c>
      <c r="P124" s="136">
        <v>0.084</v>
      </c>
      <c r="Q124" s="136">
        <v>0.11</v>
      </c>
      <c r="R124" s="220"/>
    </row>
    <row r="125" spans="2:18" ht="15" customHeight="1">
      <c r="B125" s="266"/>
      <c r="C125" s="191" t="s">
        <v>1</v>
      </c>
      <c r="D125" s="136">
        <v>0.011</v>
      </c>
      <c r="E125" s="136">
        <v>0.023</v>
      </c>
      <c r="F125" s="136">
        <v>0.016</v>
      </c>
      <c r="G125" s="136">
        <v>0.038</v>
      </c>
      <c r="H125" s="136">
        <v>0.075</v>
      </c>
      <c r="I125" s="136">
        <v>0.055</v>
      </c>
      <c r="J125" s="136">
        <v>-0.021</v>
      </c>
      <c r="K125" s="136">
        <v>0.03</v>
      </c>
      <c r="L125" s="136">
        <v>-0.026</v>
      </c>
      <c r="M125" s="136">
        <v>0.029</v>
      </c>
      <c r="N125" s="136">
        <v>0.034</v>
      </c>
      <c r="O125" s="136">
        <v>0.092</v>
      </c>
      <c r="P125" s="136">
        <v>0.108</v>
      </c>
      <c r="Q125" s="136">
        <v>0.119</v>
      </c>
      <c r="R125" s="220"/>
    </row>
    <row r="126" spans="2:18" ht="15" customHeight="1">
      <c r="B126" s="266"/>
      <c r="C126" s="191" t="s">
        <v>2</v>
      </c>
      <c r="D126" s="136">
        <v>0.002</v>
      </c>
      <c r="E126" s="136">
        <v>0.003</v>
      </c>
      <c r="F126" s="136">
        <v>-0.009</v>
      </c>
      <c r="G126" s="136">
        <v>-0.021</v>
      </c>
      <c r="H126" s="136">
        <v>0.003</v>
      </c>
      <c r="I126" s="136">
        <v>0.056</v>
      </c>
      <c r="J126" s="136">
        <v>-0.037</v>
      </c>
      <c r="K126" s="136">
        <v>0.039</v>
      </c>
      <c r="L126" s="136">
        <v>-0.025</v>
      </c>
      <c r="M126" s="136">
        <v>0.036</v>
      </c>
      <c r="N126" s="136">
        <v>0.04</v>
      </c>
      <c r="O126" s="136">
        <v>0.099</v>
      </c>
      <c r="P126" s="136">
        <v>0.115</v>
      </c>
      <c r="Q126" s="136">
        <v>0.11</v>
      </c>
      <c r="R126" s="220"/>
    </row>
    <row r="127" spans="2:18" ht="15" customHeight="1">
      <c r="B127" s="266"/>
      <c r="C127" s="191" t="s">
        <v>3</v>
      </c>
      <c r="D127" s="136">
        <v>0.048</v>
      </c>
      <c r="E127" s="136">
        <v>-0.017</v>
      </c>
      <c r="F127" s="136">
        <v>-0.029</v>
      </c>
      <c r="G127" s="136">
        <v>-0.038</v>
      </c>
      <c r="H127" s="136">
        <v>0.192</v>
      </c>
      <c r="I127" s="136">
        <v>0.1</v>
      </c>
      <c r="J127" s="136">
        <v>-0.026</v>
      </c>
      <c r="K127" s="136">
        <v>0.044</v>
      </c>
      <c r="L127" s="136">
        <v>-0.025</v>
      </c>
      <c r="M127" s="136">
        <v>0.005</v>
      </c>
      <c r="N127" s="136">
        <v>-0.011</v>
      </c>
      <c r="O127" s="136">
        <v>0.02</v>
      </c>
      <c r="P127" s="136">
        <v>0.063</v>
      </c>
      <c r="Q127" s="136">
        <v>0.085</v>
      </c>
      <c r="R127" s="220"/>
    </row>
    <row r="128" spans="2:18" ht="15" customHeight="1">
      <c r="B128" s="266"/>
      <c r="C128" s="191" t="s">
        <v>71</v>
      </c>
      <c r="D128" s="136">
        <v>0.111</v>
      </c>
      <c r="E128" s="136">
        <v>0.238</v>
      </c>
      <c r="F128" s="136">
        <v>0.32</v>
      </c>
      <c r="G128" s="136">
        <v>0.401</v>
      </c>
      <c r="H128" s="136">
        <v>0.494</v>
      </c>
      <c r="I128" s="136">
        <v>0.29</v>
      </c>
      <c r="J128" s="136">
        <v>0.076</v>
      </c>
      <c r="K128" s="136">
        <v>0.062</v>
      </c>
      <c r="L128" s="136">
        <v>-0.018</v>
      </c>
      <c r="M128" s="136">
        <v>0.043</v>
      </c>
      <c r="N128" s="136">
        <v>-0.006</v>
      </c>
      <c r="O128" s="136">
        <v>0</v>
      </c>
      <c r="P128" s="136">
        <v>0.041</v>
      </c>
      <c r="Q128" s="136">
        <v>0.062</v>
      </c>
      <c r="R128" s="220"/>
    </row>
    <row r="129" spans="2:18" ht="15" customHeight="1">
      <c r="B129" s="266"/>
      <c r="C129" s="191" t="s">
        <v>75</v>
      </c>
      <c r="D129" s="136">
        <v>0.313</v>
      </c>
      <c r="E129" s="136">
        <v>0.344</v>
      </c>
      <c r="F129" s="136">
        <v>0.414</v>
      </c>
      <c r="G129" s="136">
        <v>0.481</v>
      </c>
      <c r="H129" s="136">
        <v>0.545</v>
      </c>
      <c r="I129" s="136">
        <v>0.191</v>
      </c>
      <c r="J129" s="136">
        <v>0.059</v>
      </c>
      <c r="K129" s="136">
        <v>-0.034</v>
      </c>
      <c r="L129" s="136">
        <v>-0.015</v>
      </c>
      <c r="M129" s="136">
        <v>0.062</v>
      </c>
      <c r="N129" s="136">
        <v>0.001</v>
      </c>
      <c r="O129" s="136">
        <v>0.015</v>
      </c>
      <c r="P129" s="136">
        <v>0.026</v>
      </c>
      <c r="Q129" s="136">
        <v>0.069</v>
      </c>
      <c r="R129" s="220"/>
    </row>
    <row r="130" spans="2:18" ht="15" customHeight="1">
      <c r="B130" s="266"/>
      <c r="C130" s="191" t="s">
        <v>64</v>
      </c>
      <c r="D130" s="136">
        <v>0.591</v>
      </c>
      <c r="E130" s="136">
        <v>0.54</v>
      </c>
      <c r="F130" s="136">
        <v>0.482</v>
      </c>
      <c r="G130" s="136">
        <v>0.44</v>
      </c>
      <c r="H130" s="136">
        <v>0.404</v>
      </c>
      <c r="I130" s="136">
        <v>0.191</v>
      </c>
      <c r="J130" s="136">
        <v>0.082</v>
      </c>
      <c r="K130" s="136">
        <v>-0.001</v>
      </c>
      <c r="L130" s="136">
        <v>-0.002</v>
      </c>
      <c r="M130" s="136">
        <v>0.02</v>
      </c>
      <c r="N130" s="136">
        <v>0.016</v>
      </c>
      <c r="O130" s="136">
        <v>0.037</v>
      </c>
      <c r="P130" s="136">
        <v>0.046</v>
      </c>
      <c r="Q130" s="136">
        <v>0.085</v>
      </c>
      <c r="R130" s="220"/>
    </row>
    <row r="131" spans="2:18" ht="15" customHeight="1">
      <c r="B131" s="266"/>
      <c r="C131" s="191" t="s">
        <v>65</v>
      </c>
      <c r="D131" s="136">
        <v>0.755</v>
      </c>
      <c r="E131" s="136">
        <v>0.651</v>
      </c>
      <c r="F131" s="136">
        <v>0.543</v>
      </c>
      <c r="G131" s="136">
        <v>0.437</v>
      </c>
      <c r="H131" s="136">
        <v>0.334</v>
      </c>
      <c r="I131" s="136">
        <v>0.142</v>
      </c>
      <c r="J131" s="136">
        <v>0.084</v>
      </c>
      <c r="K131" s="136">
        <v>0.056</v>
      </c>
      <c r="L131" s="136">
        <v>0.085</v>
      </c>
      <c r="M131" s="136">
        <v>0.15</v>
      </c>
      <c r="N131" s="136">
        <v>0.069</v>
      </c>
      <c r="O131" s="136">
        <v>0.092</v>
      </c>
      <c r="P131" s="136">
        <v>0.096</v>
      </c>
      <c r="Q131" s="136">
        <v>0.104</v>
      </c>
      <c r="R131" s="220"/>
    </row>
    <row r="132" spans="2:18" ht="15" customHeight="1">
      <c r="B132" s="266"/>
      <c r="C132" s="191" t="s">
        <v>66</v>
      </c>
      <c r="D132" s="136">
        <v>0.751</v>
      </c>
      <c r="E132" s="136">
        <v>0.626</v>
      </c>
      <c r="F132" s="136">
        <v>0.498</v>
      </c>
      <c r="G132" s="136">
        <v>0.431</v>
      </c>
      <c r="H132" s="136">
        <v>0.335</v>
      </c>
      <c r="I132" s="136">
        <v>0.214</v>
      </c>
      <c r="J132" s="136">
        <v>0.132</v>
      </c>
      <c r="K132" s="136">
        <v>0.136</v>
      </c>
      <c r="L132" s="136">
        <v>0.123</v>
      </c>
      <c r="M132" s="136">
        <v>0.18</v>
      </c>
      <c r="N132" s="136">
        <v>0.11</v>
      </c>
      <c r="O132" s="136">
        <v>0.137</v>
      </c>
      <c r="P132" s="136">
        <v>0.13</v>
      </c>
      <c r="Q132" s="136">
        <v>0.11</v>
      </c>
      <c r="R132" s="220"/>
    </row>
    <row r="133" spans="2:18" ht="15" customHeight="1">
      <c r="B133" s="266"/>
      <c r="C133" s="191" t="s">
        <v>67</v>
      </c>
      <c r="D133" s="136">
        <v>0.666</v>
      </c>
      <c r="E133" s="136">
        <v>0.551</v>
      </c>
      <c r="F133" s="136">
        <v>0.463</v>
      </c>
      <c r="G133" s="136">
        <v>0.375</v>
      </c>
      <c r="H133" s="136">
        <v>0.314</v>
      </c>
      <c r="I133" s="136">
        <v>0.275</v>
      </c>
      <c r="J133" s="136">
        <v>0.27</v>
      </c>
      <c r="K133" s="136">
        <v>0.207</v>
      </c>
      <c r="L133" s="136">
        <v>0.233</v>
      </c>
      <c r="M133" s="136">
        <v>0.188</v>
      </c>
      <c r="N133" s="136">
        <v>0.159</v>
      </c>
      <c r="O133" s="136">
        <v>0.161</v>
      </c>
      <c r="P133" s="136">
        <v>0.131</v>
      </c>
      <c r="Q133" s="136">
        <v>0.104</v>
      </c>
      <c r="R133" s="220"/>
    </row>
    <row r="134" spans="2:18" ht="15" customHeight="1">
      <c r="B134" s="266"/>
      <c r="C134" s="191" t="s">
        <v>76</v>
      </c>
      <c r="D134" s="136">
        <v>0.595</v>
      </c>
      <c r="E134" s="136">
        <v>0.516</v>
      </c>
      <c r="F134" s="136">
        <v>0.436</v>
      </c>
      <c r="G134" s="136">
        <v>0.367</v>
      </c>
      <c r="H134" s="136">
        <v>0.303</v>
      </c>
      <c r="I134" s="136">
        <v>0.285</v>
      </c>
      <c r="J134" s="136">
        <v>0.293</v>
      </c>
      <c r="K134" s="136">
        <v>0.244</v>
      </c>
      <c r="L134" s="136">
        <v>0.317</v>
      </c>
      <c r="M134" s="136">
        <v>0.315</v>
      </c>
      <c r="N134" s="136">
        <v>0.193</v>
      </c>
      <c r="O134" s="136">
        <v>0.123</v>
      </c>
      <c r="P134" s="136">
        <v>0.068</v>
      </c>
      <c r="Q134" s="136">
        <v>0.022</v>
      </c>
      <c r="R134" s="220"/>
    </row>
    <row r="135" spans="2:18" ht="15" customHeight="1">
      <c r="B135" s="266"/>
      <c r="C135" s="191" t="s">
        <v>72</v>
      </c>
      <c r="D135" s="136">
        <v>0.754</v>
      </c>
      <c r="E135" s="136">
        <v>0.671</v>
      </c>
      <c r="F135" s="136">
        <v>0.588</v>
      </c>
      <c r="G135" s="136">
        <v>0.56</v>
      </c>
      <c r="H135" s="136">
        <v>0.504</v>
      </c>
      <c r="I135" s="136">
        <v>0.515</v>
      </c>
      <c r="J135" s="136">
        <v>0.53</v>
      </c>
      <c r="K135" s="136">
        <v>0.483</v>
      </c>
      <c r="L135" s="136">
        <v>0.428</v>
      </c>
      <c r="M135" s="136">
        <v>0.332</v>
      </c>
      <c r="N135" s="136">
        <v>0.057</v>
      </c>
      <c r="O135" s="136">
        <v>-0.042</v>
      </c>
      <c r="P135" s="136">
        <v>-0.11</v>
      </c>
      <c r="Q135" s="136">
        <v>-0.161</v>
      </c>
      <c r="R135" s="220"/>
    </row>
    <row r="136" spans="2:18" ht="15" customHeight="1">
      <c r="B136" s="267"/>
      <c r="C136" s="191" t="s">
        <v>73</v>
      </c>
      <c r="D136" s="136">
        <v>-0.323</v>
      </c>
      <c r="E136" s="136">
        <v>-0.379</v>
      </c>
      <c r="F136" s="136">
        <v>-0.435</v>
      </c>
      <c r="G136" s="136">
        <v>-0.474</v>
      </c>
      <c r="H136" s="136">
        <v>-0.491</v>
      </c>
      <c r="I136" s="136">
        <v>-0.457</v>
      </c>
      <c r="J136" s="136">
        <v>-0.419</v>
      </c>
      <c r="K136" s="136">
        <v>-0.416</v>
      </c>
      <c r="L136" s="136">
        <v>-0.428</v>
      </c>
      <c r="M136" s="136">
        <v>-0.468</v>
      </c>
      <c r="N136" s="136">
        <v>-0.579</v>
      </c>
      <c r="O136" s="136">
        <v>-0.591</v>
      </c>
      <c r="P136" s="136">
        <v>-0.601</v>
      </c>
      <c r="Q136" s="136">
        <v>-0.61</v>
      </c>
      <c r="R136" s="220"/>
    </row>
    <row r="137" spans="3:18" s="63" customFormat="1" ht="15" customHeight="1" hidden="1">
      <c r="C137" s="221" t="s">
        <v>0</v>
      </c>
      <c r="D137" s="222">
        <f aca="true" t="shared" si="7" ref="D137:Q137">SUM(D124:D136)</f>
        <v>4.144</v>
      </c>
      <c r="E137" s="223">
        <f t="shared" si="7"/>
        <v>3.672</v>
      </c>
      <c r="F137" s="224">
        <f>SUM(F124:F136)</f>
        <v>3.233</v>
      </c>
      <c r="G137" s="224">
        <f>SUM(G124:G136)</f>
        <v>2.957</v>
      </c>
      <c r="H137" s="224">
        <f t="shared" si="7"/>
        <v>2.981</v>
      </c>
      <c r="I137" s="224">
        <f t="shared" si="7"/>
        <v>1.8519999999999996</v>
      </c>
      <c r="J137" s="224">
        <f t="shared" si="7"/>
        <v>0.9769999999999999</v>
      </c>
      <c r="K137" s="224">
        <f t="shared" si="7"/>
        <v>0.831</v>
      </c>
      <c r="L137" s="224">
        <f t="shared" si="7"/>
        <v>0.5780000000000001</v>
      </c>
      <c r="M137" s="224">
        <f t="shared" si="7"/>
        <v>0.909</v>
      </c>
      <c r="N137" s="224">
        <f t="shared" si="7"/>
        <v>0.08300000000000007</v>
      </c>
      <c r="O137" s="224"/>
      <c r="P137" s="224">
        <f t="shared" si="7"/>
        <v>0.19699999999999995</v>
      </c>
      <c r="Q137" s="224">
        <f t="shared" si="7"/>
        <v>0.20899999999999985</v>
      </c>
      <c r="R137" s="225"/>
    </row>
    <row r="138" spans="3:18" ht="15" customHeight="1">
      <c r="C138" s="69"/>
      <c r="D138" s="231"/>
      <c r="E138" s="231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1"/>
    </row>
    <row r="139" spans="3:18" ht="15" customHeight="1">
      <c r="C139" s="230" t="s">
        <v>134</v>
      </c>
      <c r="R139" s="219"/>
    </row>
    <row r="140" spans="2:18" ht="15" customHeight="1">
      <c r="B140" s="265" t="s">
        <v>240</v>
      </c>
      <c r="C140" s="191" t="s">
        <v>74</v>
      </c>
      <c r="D140" s="136">
        <v>0.227</v>
      </c>
      <c r="E140" s="136">
        <v>0.27</v>
      </c>
      <c r="F140" s="136">
        <v>0.333</v>
      </c>
      <c r="G140" s="136">
        <v>0.278</v>
      </c>
      <c r="H140" s="136">
        <v>0.208</v>
      </c>
      <c r="I140" s="136">
        <v>0.091</v>
      </c>
      <c r="J140" s="136">
        <v>-0.017</v>
      </c>
      <c r="K140" s="136">
        <v>-0.082</v>
      </c>
      <c r="L140" s="136">
        <v>-0.103</v>
      </c>
      <c r="M140" s="136">
        <v>-0.013</v>
      </c>
      <c r="N140" s="136">
        <v>-0.069</v>
      </c>
      <c r="O140" s="136">
        <v>-0.015</v>
      </c>
      <c r="P140" s="136">
        <v>-0.06</v>
      </c>
      <c r="Q140" s="136">
        <v>-0.053</v>
      </c>
      <c r="R140" s="220"/>
    </row>
    <row r="141" spans="2:18" ht="15" customHeight="1">
      <c r="B141" s="266"/>
      <c r="C141" s="191" t="s">
        <v>1</v>
      </c>
      <c r="D141" s="136">
        <v>0.472</v>
      </c>
      <c r="E141" s="136">
        <v>0.469</v>
      </c>
      <c r="F141" s="136">
        <v>0.346</v>
      </c>
      <c r="G141" s="136">
        <v>0.29</v>
      </c>
      <c r="H141" s="136">
        <v>0.294</v>
      </c>
      <c r="I141" s="136">
        <v>0.131</v>
      </c>
      <c r="J141" s="136">
        <v>-0.038</v>
      </c>
      <c r="K141" s="136">
        <v>-0.096</v>
      </c>
      <c r="L141" s="136">
        <v>-0.111</v>
      </c>
      <c r="M141" s="136">
        <v>-0.021</v>
      </c>
      <c r="N141" s="136">
        <v>-0.075</v>
      </c>
      <c r="O141" s="136">
        <v>-0.019</v>
      </c>
      <c r="P141" s="136">
        <v>-0.064</v>
      </c>
      <c r="Q141" s="136">
        <v>-0.075</v>
      </c>
      <c r="R141" s="220"/>
    </row>
    <row r="142" spans="2:18" ht="15" customHeight="1">
      <c r="B142" s="266"/>
      <c r="C142" s="191" t="s">
        <v>2</v>
      </c>
      <c r="D142" s="136">
        <v>0.256</v>
      </c>
      <c r="E142" s="136">
        <v>0.212</v>
      </c>
      <c r="F142" s="136">
        <v>0.086</v>
      </c>
      <c r="G142" s="136">
        <v>0.003</v>
      </c>
      <c r="H142" s="136">
        <v>0.005</v>
      </c>
      <c r="I142" s="136">
        <v>-0.066</v>
      </c>
      <c r="J142" s="136">
        <v>-0.092</v>
      </c>
      <c r="K142" s="136">
        <v>-0.102</v>
      </c>
      <c r="L142" s="136">
        <v>-0.119</v>
      </c>
      <c r="M142" s="136">
        <v>-0.025</v>
      </c>
      <c r="N142" s="136">
        <v>-0.076</v>
      </c>
      <c r="O142" s="136">
        <v>-0.018</v>
      </c>
      <c r="P142" s="136">
        <v>-0.061</v>
      </c>
      <c r="Q142" s="136">
        <v>-0.098</v>
      </c>
      <c r="R142" s="220"/>
    </row>
    <row r="143" spans="2:18" ht="15" customHeight="1">
      <c r="B143" s="266"/>
      <c r="C143" s="191" t="s">
        <v>3</v>
      </c>
      <c r="D143" s="136">
        <v>0.097</v>
      </c>
      <c r="E143" s="136">
        <v>-0.068</v>
      </c>
      <c r="F143" s="136">
        <v>-0.125</v>
      </c>
      <c r="G143" s="136">
        <v>-0.177</v>
      </c>
      <c r="H143" s="136">
        <v>0.162</v>
      </c>
      <c r="I143" s="136">
        <v>-0.02</v>
      </c>
      <c r="J143" s="136">
        <v>-0.069</v>
      </c>
      <c r="K143" s="136">
        <v>-0.11</v>
      </c>
      <c r="L143" s="136">
        <v>-0.119</v>
      </c>
      <c r="M143" s="136">
        <v>-0.135</v>
      </c>
      <c r="N143" s="136">
        <v>-0.177</v>
      </c>
      <c r="O143" s="136">
        <v>-0.16</v>
      </c>
      <c r="P143" s="136">
        <v>-0.151</v>
      </c>
      <c r="Q143" s="136">
        <v>-0.137</v>
      </c>
      <c r="R143" s="220"/>
    </row>
    <row r="144" spans="2:18" ht="15" customHeight="1">
      <c r="B144" s="266"/>
      <c r="C144" s="191" t="s">
        <v>71</v>
      </c>
      <c r="D144" s="136">
        <v>0.019</v>
      </c>
      <c r="E144" s="136">
        <v>0.173</v>
      </c>
      <c r="F144" s="136">
        <v>0.235</v>
      </c>
      <c r="G144" s="136">
        <v>0.291</v>
      </c>
      <c r="H144" s="136">
        <v>0.358</v>
      </c>
      <c r="I144" s="136">
        <v>0.247</v>
      </c>
      <c r="J144" s="136">
        <v>0.166</v>
      </c>
      <c r="K144" s="136">
        <v>-0.112</v>
      </c>
      <c r="L144" s="136">
        <v>-0.115</v>
      </c>
      <c r="M144" s="136">
        <v>-0.131</v>
      </c>
      <c r="N144" s="136">
        <v>-0.171</v>
      </c>
      <c r="O144" s="136">
        <v>-0.205</v>
      </c>
      <c r="P144" s="136">
        <v>-0.193</v>
      </c>
      <c r="Q144" s="136">
        <v>-0.176</v>
      </c>
      <c r="R144" s="220"/>
    </row>
    <row r="145" spans="2:18" ht="15" customHeight="1">
      <c r="B145" s="266"/>
      <c r="C145" s="191" t="s">
        <v>75</v>
      </c>
      <c r="D145" s="136">
        <v>0.242</v>
      </c>
      <c r="E145" s="136">
        <v>0.295</v>
      </c>
      <c r="F145" s="136">
        <v>0.406</v>
      </c>
      <c r="G145" s="136">
        <v>0.512</v>
      </c>
      <c r="H145" s="136">
        <v>0.614</v>
      </c>
      <c r="I145" s="136">
        <v>0.473</v>
      </c>
      <c r="J145" s="136">
        <v>0.143</v>
      </c>
      <c r="K145" s="136">
        <v>-0.105</v>
      </c>
      <c r="L145" s="136">
        <v>-0.093</v>
      </c>
      <c r="M145" s="136">
        <v>-0.111</v>
      </c>
      <c r="N145" s="136">
        <v>-0.153</v>
      </c>
      <c r="O145" s="136">
        <v>-0.192</v>
      </c>
      <c r="P145" s="136">
        <v>-0.231</v>
      </c>
      <c r="Q145" s="136">
        <v>-0.152</v>
      </c>
      <c r="R145" s="220"/>
    </row>
    <row r="146" spans="2:18" ht="15" customHeight="1">
      <c r="B146" s="266"/>
      <c r="C146" s="191" t="s">
        <v>64</v>
      </c>
      <c r="D146" s="136">
        <v>1.07</v>
      </c>
      <c r="E146" s="136">
        <v>0.989</v>
      </c>
      <c r="F146" s="136">
        <v>0.904</v>
      </c>
      <c r="G146" s="136">
        <v>0.849</v>
      </c>
      <c r="H146" s="136">
        <v>0.809</v>
      </c>
      <c r="I146" s="136">
        <v>0.439</v>
      </c>
      <c r="J146" s="136">
        <v>0.133</v>
      </c>
      <c r="K146" s="136">
        <v>-0.082</v>
      </c>
      <c r="L146" s="136">
        <v>-0.076</v>
      </c>
      <c r="M146" s="136">
        <v>-0.111</v>
      </c>
      <c r="N146" s="136">
        <v>-0.153</v>
      </c>
      <c r="O146" s="136">
        <v>-0.195</v>
      </c>
      <c r="P146" s="136">
        <v>-0.235</v>
      </c>
      <c r="Q146" s="136">
        <v>-0.15</v>
      </c>
      <c r="R146" s="220"/>
    </row>
    <row r="147" spans="2:18" ht="15" customHeight="1">
      <c r="B147" s="266"/>
      <c r="C147" s="191" t="s">
        <v>65</v>
      </c>
      <c r="D147" s="136">
        <v>1.38</v>
      </c>
      <c r="E147" s="136">
        <v>1.172</v>
      </c>
      <c r="F147" s="136">
        <v>0.96</v>
      </c>
      <c r="G147" s="136">
        <v>0.752</v>
      </c>
      <c r="H147" s="136">
        <v>0.547</v>
      </c>
      <c r="I147" s="136">
        <v>0.271</v>
      </c>
      <c r="J147" s="136">
        <v>0.088</v>
      </c>
      <c r="K147" s="136">
        <v>0.049</v>
      </c>
      <c r="L147" s="136">
        <v>0.013</v>
      </c>
      <c r="M147" s="136">
        <v>-0.026</v>
      </c>
      <c r="N147" s="136">
        <v>-0.066</v>
      </c>
      <c r="O147" s="136">
        <v>-0.167</v>
      </c>
      <c r="P147" s="136">
        <v>-0.206</v>
      </c>
      <c r="Q147" s="136">
        <v>-0.167</v>
      </c>
      <c r="R147" s="220"/>
    </row>
    <row r="148" spans="2:18" ht="15" customHeight="1">
      <c r="B148" s="266"/>
      <c r="C148" s="191" t="s">
        <v>66</v>
      </c>
      <c r="D148" s="136">
        <v>1.362</v>
      </c>
      <c r="E148" s="136">
        <v>1.091</v>
      </c>
      <c r="F148" s="136">
        <v>0.819</v>
      </c>
      <c r="G148" s="136">
        <v>0.682</v>
      </c>
      <c r="H148" s="136">
        <v>0.479</v>
      </c>
      <c r="I148" s="136">
        <v>0.28</v>
      </c>
      <c r="J148" s="136">
        <v>0.11</v>
      </c>
      <c r="K148" s="136">
        <v>0.016</v>
      </c>
      <c r="L148" s="136">
        <v>-0.021</v>
      </c>
      <c r="M148" s="136">
        <v>-0.049</v>
      </c>
      <c r="N148" s="136">
        <v>-0.096</v>
      </c>
      <c r="O148" s="136">
        <v>-0.142</v>
      </c>
      <c r="P148" s="136">
        <v>-0.173</v>
      </c>
      <c r="Q148" s="136">
        <v>-0.188</v>
      </c>
      <c r="R148" s="220"/>
    </row>
    <row r="149" spans="2:18" ht="15" customHeight="1">
      <c r="B149" s="266"/>
      <c r="C149" s="191" t="s">
        <v>67</v>
      </c>
      <c r="D149" s="136">
        <v>0.903</v>
      </c>
      <c r="E149" s="136">
        <v>0.654</v>
      </c>
      <c r="F149" s="136">
        <v>0.466</v>
      </c>
      <c r="G149" s="136">
        <v>0.279</v>
      </c>
      <c r="H149" s="136">
        <v>0.154</v>
      </c>
      <c r="I149" s="136">
        <v>0.026</v>
      </c>
      <c r="J149" s="136">
        <v>-0.03</v>
      </c>
      <c r="K149" s="136">
        <v>-0.092</v>
      </c>
      <c r="L149" s="136">
        <v>-0.093</v>
      </c>
      <c r="M149" s="136">
        <v>-0.11</v>
      </c>
      <c r="N149" s="136">
        <v>-0.159</v>
      </c>
      <c r="O149" s="136">
        <v>-0.2</v>
      </c>
      <c r="P149" s="136">
        <v>-0.213</v>
      </c>
      <c r="Q149" s="136">
        <v>-0.226</v>
      </c>
      <c r="R149" s="220"/>
    </row>
    <row r="150" spans="2:18" ht="15" customHeight="1">
      <c r="B150" s="266"/>
      <c r="C150" s="191" t="s">
        <v>76</v>
      </c>
      <c r="D150" s="136">
        <v>0.577</v>
      </c>
      <c r="E150" s="136">
        <v>0.414</v>
      </c>
      <c r="F150" s="136">
        <v>0.25</v>
      </c>
      <c r="G150" s="136">
        <v>0.109</v>
      </c>
      <c r="H150" s="136">
        <v>-0.021</v>
      </c>
      <c r="I150" s="136">
        <v>-0.08</v>
      </c>
      <c r="J150" s="136">
        <v>-0.093</v>
      </c>
      <c r="K150" s="136">
        <v>-0.122</v>
      </c>
      <c r="L150" s="136">
        <v>-0.157</v>
      </c>
      <c r="M150" s="136">
        <v>-0.194</v>
      </c>
      <c r="N150" s="136">
        <v>-0.241</v>
      </c>
      <c r="O150" s="136">
        <v>-0.252</v>
      </c>
      <c r="P150" s="136">
        <v>-0.263</v>
      </c>
      <c r="Q150" s="136">
        <v>-0.273</v>
      </c>
      <c r="R150" s="220"/>
    </row>
    <row r="151" spans="2:18" ht="15" customHeight="1">
      <c r="B151" s="266"/>
      <c r="C151" s="191" t="s">
        <v>72</v>
      </c>
      <c r="D151" s="136">
        <v>0.245</v>
      </c>
      <c r="E151" s="136">
        <v>0.077</v>
      </c>
      <c r="F151" s="136">
        <v>-0.091</v>
      </c>
      <c r="G151" s="136">
        <v>-0.147</v>
      </c>
      <c r="H151" s="136">
        <v>-0.259</v>
      </c>
      <c r="I151" s="136">
        <v>-0.262</v>
      </c>
      <c r="J151" s="136">
        <v>-0.272</v>
      </c>
      <c r="K151" s="136">
        <v>-0.295</v>
      </c>
      <c r="L151" s="136">
        <v>-0.308</v>
      </c>
      <c r="M151" s="136">
        <v>-0.325</v>
      </c>
      <c r="N151" s="136">
        <v>-0.321</v>
      </c>
      <c r="O151" s="136">
        <v>-0.324</v>
      </c>
      <c r="P151" s="136">
        <v>-0.329</v>
      </c>
      <c r="Q151" s="136">
        <v>-0.335</v>
      </c>
      <c r="R151" s="220"/>
    </row>
    <row r="152" spans="2:18" ht="15" customHeight="1">
      <c r="B152" s="267"/>
      <c r="C152" s="191" t="s">
        <v>73</v>
      </c>
      <c r="D152" s="136">
        <v>0.049</v>
      </c>
      <c r="E152" s="136">
        <v>-0.068</v>
      </c>
      <c r="F152" s="136">
        <v>-0.184</v>
      </c>
      <c r="G152" s="136">
        <v>-0.265</v>
      </c>
      <c r="H152" s="136">
        <v>-0.3</v>
      </c>
      <c r="I152" s="136">
        <v>-0.298</v>
      </c>
      <c r="J152" s="136">
        <v>-0.304</v>
      </c>
      <c r="K152" s="136">
        <v>-0.32</v>
      </c>
      <c r="L152" s="136">
        <v>-0.325</v>
      </c>
      <c r="M152" s="136">
        <v>-0.331</v>
      </c>
      <c r="N152" s="136">
        <v>-0.341</v>
      </c>
      <c r="O152" s="136">
        <v>-0.35</v>
      </c>
      <c r="P152" s="136">
        <v>-0.358</v>
      </c>
      <c r="Q152" s="136">
        <v>-0.366</v>
      </c>
      <c r="R152" s="220"/>
    </row>
    <row r="153" spans="3:18" s="63" customFormat="1" ht="15" customHeight="1" hidden="1">
      <c r="C153" s="221" t="s">
        <v>0</v>
      </c>
      <c r="D153" s="222">
        <f aca="true" t="shared" si="8" ref="D153:Q153">SUM(D140:D152)</f>
        <v>6.899000000000001</v>
      </c>
      <c r="E153" s="223">
        <f t="shared" si="8"/>
        <v>5.68</v>
      </c>
      <c r="F153" s="224">
        <f>SUM(F140:F152)</f>
        <v>4.404999999999999</v>
      </c>
      <c r="G153" s="224">
        <f>SUM(G140:G152)</f>
        <v>3.456</v>
      </c>
      <c r="H153" s="224">
        <f t="shared" si="8"/>
        <v>3.0500000000000007</v>
      </c>
      <c r="I153" s="224">
        <f t="shared" si="8"/>
        <v>1.2319999999999998</v>
      </c>
      <c r="J153" s="224">
        <f t="shared" si="8"/>
        <v>-0.27499999999999997</v>
      </c>
      <c r="K153" s="224">
        <f t="shared" si="8"/>
        <v>-1.4529999999999998</v>
      </c>
      <c r="L153" s="224">
        <f t="shared" si="8"/>
        <v>-1.6269999999999998</v>
      </c>
      <c r="M153" s="224">
        <f t="shared" si="8"/>
        <v>-1.582</v>
      </c>
      <c r="N153" s="224">
        <f t="shared" si="8"/>
        <v>-2.0980000000000003</v>
      </c>
      <c r="O153" s="224"/>
      <c r="P153" s="224">
        <f t="shared" si="8"/>
        <v>-2.5370000000000004</v>
      </c>
      <c r="Q153" s="224">
        <f t="shared" si="8"/>
        <v>-2.396</v>
      </c>
      <c r="R153" s="225"/>
    </row>
    <row r="154" spans="3:17" ht="15" customHeight="1">
      <c r="C154" s="226"/>
      <c r="D154" s="205"/>
      <c r="E154" s="205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</row>
    <row r="155" spans="3:18" ht="15" customHeight="1">
      <c r="C155" s="230" t="s">
        <v>247</v>
      </c>
      <c r="R155" s="219"/>
    </row>
    <row r="156" spans="2:18" ht="15" customHeight="1">
      <c r="B156" s="265" t="s">
        <v>240</v>
      </c>
      <c r="C156" s="191" t="s">
        <v>74</v>
      </c>
      <c r="D156" s="136">
        <v>-0.56</v>
      </c>
      <c r="E156" s="136">
        <v>-0.542</v>
      </c>
      <c r="F156" s="136">
        <v>-0.507</v>
      </c>
      <c r="G156" s="136">
        <v>-0.489</v>
      </c>
      <c r="H156" s="136">
        <v>-0.475</v>
      </c>
      <c r="I156" s="136">
        <v>-0.358</v>
      </c>
      <c r="J156" s="136">
        <v>-0.311</v>
      </c>
      <c r="K156" s="136">
        <v>-0.254</v>
      </c>
      <c r="L156" s="136">
        <v>-0.255</v>
      </c>
      <c r="M156" s="136">
        <v>-0.158</v>
      </c>
      <c r="N156" s="136">
        <v>-0.198</v>
      </c>
      <c r="O156" s="136">
        <v>-0.166</v>
      </c>
      <c r="P156" s="136">
        <v>-0.208</v>
      </c>
      <c r="Q156" s="136">
        <v>-0.213</v>
      </c>
      <c r="R156" s="220"/>
    </row>
    <row r="157" spans="2:18" ht="15" customHeight="1">
      <c r="B157" s="266"/>
      <c r="C157" s="191" t="s">
        <v>1</v>
      </c>
      <c r="D157" s="136">
        <v>-0.451</v>
      </c>
      <c r="E157" s="136">
        <v>-0.451</v>
      </c>
      <c r="F157" s="136">
        <v>-0.454</v>
      </c>
      <c r="G157" s="136">
        <v>-0.416</v>
      </c>
      <c r="H157" s="136">
        <v>-0.378</v>
      </c>
      <c r="I157" s="136">
        <v>-0.321</v>
      </c>
      <c r="J157" s="136">
        <v>-0.31</v>
      </c>
      <c r="K157" s="136">
        <v>-0.254</v>
      </c>
      <c r="L157" s="136">
        <v>-0.252</v>
      </c>
      <c r="M157" s="136">
        <v>-0.158</v>
      </c>
      <c r="N157" s="136">
        <v>-0.198</v>
      </c>
      <c r="O157" s="136">
        <v>-0.167</v>
      </c>
      <c r="P157" s="136">
        <v>-0.208</v>
      </c>
      <c r="Q157" s="136">
        <v>-0.225</v>
      </c>
      <c r="R157" s="220"/>
    </row>
    <row r="158" spans="2:18" ht="15" customHeight="1">
      <c r="B158" s="266"/>
      <c r="C158" s="191" t="s">
        <v>2</v>
      </c>
      <c r="D158" s="136">
        <v>-0.375</v>
      </c>
      <c r="E158" s="136">
        <v>-0.376</v>
      </c>
      <c r="F158" s="136">
        <v>-0.372</v>
      </c>
      <c r="G158" s="136">
        <v>-0.393</v>
      </c>
      <c r="H158" s="136">
        <v>-0.358</v>
      </c>
      <c r="I158" s="136">
        <v>-0.309</v>
      </c>
      <c r="J158" s="136">
        <v>-0.309</v>
      </c>
      <c r="K158" s="136">
        <v>-0.254</v>
      </c>
      <c r="L158" s="136">
        <v>-0.249</v>
      </c>
      <c r="M158" s="136">
        <v>-0.159</v>
      </c>
      <c r="N158" s="136">
        <v>-0.198</v>
      </c>
      <c r="O158" s="136">
        <v>-0.168</v>
      </c>
      <c r="P158" s="136">
        <v>-0.209</v>
      </c>
      <c r="Q158" s="136">
        <v>-0.244</v>
      </c>
      <c r="R158" s="220"/>
    </row>
    <row r="159" spans="2:18" ht="15" customHeight="1">
      <c r="B159" s="266"/>
      <c r="C159" s="191" t="s">
        <v>3</v>
      </c>
      <c r="D159" s="136">
        <v>-0.261</v>
      </c>
      <c r="E159" s="136">
        <v>-0.351</v>
      </c>
      <c r="F159" s="136">
        <v>-0.386</v>
      </c>
      <c r="G159" s="136">
        <v>-0.404</v>
      </c>
      <c r="H159" s="136">
        <v>-0.093</v>
      </c>
      <c r="I159" s="136">
        <v>-0.251</v>
      </c>
      <c r="J159" s="136">
        <v>-0.272</v>
      </c>
      <c r="K159" s="136">
        <v>-0.253</v>
      </c>
      <c r="L159" s="136">
        <v>-0.245</v>
      </c>
      <c r="M159" s="136">
        <v>-0.235</v>
      </c>
      <c r="N159" s="136">
        <v>-0.266</v>
      </c>
      <c r="O159" s="136">
        <v>-0.265</v>
      </c>
      <c r="P159" s="136">
        <v>-0.272</v>
      </c>
      <c r="Q159" s="136">
        <v>-0.274</v>
      </c>
      <c r="R159" s="220"/>
    </row>
    <row r="160" spans="2:18" ht="15" customHeight="1">
      <c r="B160" s="266"/>
      <c r="C160" s="191" t="s">
        <v>71</v>
      </c>
      <c r="D160" s="136">
        <v>-0.225</v>
      </c>
      <c r="E160" s="136">
        <v>-0.072</v>
      </c>
      <c r="F160" s="136">
        <v>0.023</v>
      </c>
      <c r="G160" s="136">
        <v>0.115</v>
      </c>
      <c r="H160" s="136">
        <v>0.218</v>
      </c>
      <c r="I160" s="136">
        <v>-0.049</v>
      </c>
      <c r="J160" s="136">
        <v>-0.091</v>
      </c>
      <c r="K160" s="136">
        <v>-0.252</v>
      </c>
      <c r="L160" s="136">
        <v>-0.241</v>
      </c>
      <c r="M160" s="136">
        <v>-0.233</v>
      </c>
      <c r="N160" s="136">
        <v>-0.265</v>
      </c>
      <c r="O160" s="136">
        <v>-0.297</v>
      </c>
      <c r="P160" s="136">
        <v>-0.304</v>
      </c>
      <c r="Q160" s="136">
        <v>-0.304</v>
      </c>
      <c r="R160" s="220"/>
    </row>
    <row r="161" spans="2:18" ht="15" customHeight="1">
      <c r="B161" s="266"/>
      <c r="C161" s="191" t="s">
        <v>75</v>
      </c>
      <c r="D161" s="136">
        <v>-0.046</v>
      </c>
      <c r="E161" s="136">
        <v>-0.021</v>
      </c>
      <c r="F161" s="136">
        <v>0.038</v>
      </c>
      <c r="G161" s="136">
        <v>0.093</v>
      </c>
      <c r="H161" s="136">
        <v>0.143</v>
      </c>
      <c r="I161" s="136">
        <v>0.067</v>
      </c>
      <c r="J161" s="136">
        <v>-0.129</v>
      </c>
      <c r="K161" s="136">
        <v>-0.257</v>
      </c>
      <c r="L161" s="136">
        <v>-0.232</v>
      </c>
      <c r="M161" s="136">
        <v>-0.231</v>
      </c>
      <c r="N161" s="136">
        <v>-0.264</v>
      </c>
      <c r="O161" s="136">
        <v>-0.298</v>
      </c>
      <c r="P161" s="136">
        <v>-0.336</v>
      </c>
      <c r="Q161" s="136">
        <v>-0.303</v>
      </c>
      <c r="R161" s="220"/>
    </row>
    <row r="162" spans="2:18" ht="15" customHeight="1">
      <c r="B162" s="266"/>
      <c r="C162" s="191" t="s">
        <v>64</v>
      </c>
      <c r="D162" s="136">
        <v>0.563</v>
      </c>
      <c r="E162" s="136">
        <v>0.494</v>
      </c>
      <c r="F162" s="136">
        <v>0.417</v>
      </c>
      <c r="G162" s="136">
        <v>0.362</v>
      </c>
      <c r="H162" s="136">
        <v>0.318</v>
      </c>
      <c r="I162" s="136">
        <v>0.078</v>
      </c>
      <c r="J162" s="136">
        <v>-0.104</v>
      </c>
      <c r="K162" s="136">
        <v>-0.216</v>
      </c>
      <c r="L162" s="136">
        <v>-0.206</v>
      </c>
      <c r="M162" s="136">
        <v>-0.221</v>
      </c>
      <c r="N162" s="136">
        <v>-0.257</v>
      </c>
      <c r="O162" s="136">
        <v>-0.296</v>
      </c>
      <c r="P162" s="136">
        <v>-0.336</v>
      </c>
      <c r="Q162" s="136">
        <v>-0.301</v>
      </c>
      <c r="R162" s="220"/>
    </row>
    <row r="163" spans="2:18" ht="15" customHeight="1">
      <c r="B163" s="266"/>
      <c r="C163" s="191" t="s">
        <v>65</v>
      </c>
      <c r="D163" s="136">
        <v>0.646</v>
      </c>
      <c r="E163" s="136">
        <v>0.518</v>
      </c>
      <c r="F163" s="136">
        <v>0.386</v>
      </c>
      <c r="G163" s="136">
        <v>0.258</v>
      </c>
      <c r="H163" s="136">
        <v>0.134</v>
      </c>
      <c r="I163" s="136">
        <v>-0.029</v>
      </c>
      <c r="J163" s="136">
        <v>-0.109</v>
      </c>
      <c r="K163" s="136">
        <v>-0.118</v>
      </c>
      <c r="L163" s="136">
        <v>-0.135</v>
      </c>
      <c r="M163" s="136">
        <v>-0.169</v>
      </c>
      <c r="N163" s="136">
        <v>-0.204</v>
      </c>
      <c r="O163" s="136">
        <v>-0.28</v>
      </c>
      <c r="P163" s="136">
        <v>-0.32</v>
      </c>
      <c r="Q163" s="136">
        <v>-0.309</v>
      </c>
      <c r="R163" s="220"/>
    </row>
    <row r="164" spans="2:18" ht="15" customHeight="1">
      <c r="B164" s="266"/>
      <c r="C164" s="191" t="s">
        <v>66</v>
      </c>
      <c r="D164" s="136">
        <v>0.628</v>
      </c>
      <c r="E164" s="136">
        <v>0.478</v>
      </c>
      <c r="F164" s="136">
        <v>0.325</v>
      </c>
      <c r="G164" s="136">
        <v>0.245</v>
      </c>
      <c r="H164" s="136">
        <v>0.131</v>
      </c>
      <c r="I164" s="136">
        <v>0.017</v>
      </c>
      <c r="J164" s="136">
        <v>-0.075</v>
      </c>
      <c r="K164" s="136">
        <v>-0.119</v>
      </c>
      <c r="L164" s="136">
        <v>-0.15</v>
      </c>
      <c r="M164" s="136">
        <v>-0.179</v>
      </c>
      <c r="N164" s="136">
        <v>-0.227</v>
      </c>
      <c r="O164" s="136">
        <v>-0.276</v>
      </c>
      <c r="P164" s="136">
        <v>-0.31</v>
      </c>
      <c r="Q164" s="136">
        <v>-0.328</v>
      </c>
      <c r="R164" s="220"/>
    </row>
    <row r="165" spans="2:18" ht="15" customHeight="1">
      <c r="B165" s="266"/>
      <c r="C165" s="191" t="s">
        <v>67</v>
      </c>
      <c r="D165" s="136">
        <v>0.359</v>
      </c>
      <c r="E165" s="136">
        <v>0.225</v>
      </c>
      <c r="F165" s="136">
        <v>0.123</v>
      </c>
      <c r="G165" s="136">
        <v>0.022</v>
      </c>
      <c r="H165" s="136">
        <v>-0.047</v>
      </c>
      <c r="I165" s="136">
        <v>-0.122</v>
      </c>
      <c r="J165" s="136">
        <v>-0.158</v>
      </c>
      <c r="K165" s="136">
        <v>-0.201</v>
      </c>
      <c r="L165" s="136">
        <v>-0.211</v>
      </c>
      <c r="M165" s="136">
        <v>-0.234</v>
      </c>
      <c r="N165" s="136">
        <v>-0.293</v>
      </c>
      <c r="O165" s="136">
        <v>-0.338</v>
      </c>
      <c r="P165" s="136">
        <v>-0.358</v>
      </c>
      <c r="Q165" s="136">
        <v>-0.375</v>
      </c>
      <c r="R165" s="220"/>
    </row>
    <row r="166" spans="2:18" ht="15" customHeight="1">
      <c r="B166" s="266"/>
      <c r="C166" s="191" t="s">
        <v>76</v>
      </c>
      <c r="D166" s="136">
        <v>0.14</v>
      </c>
      <c r="E166" s="136">
        <v>0.048</v>
      </c>
      <c r="F166" s="136">
        <v>-0.045</v>
      </c>
      <c r="G166" s="136">
        <v>-0.126</v>
      </c>
      <c r="H166" s="136">
        <v>-0.2</v>
      </c>
      <c r="I166" s="136">
        <v>-0.239</v>
      </c>
      <c r="J166" s="136">
        <v>-0.249</v>
      </c>
      <c r="K166" s="136">
        <v>-0.269</v>
      </c>
      <c r="L166" s="136">
        <v>-0.311</v>
      </c>
      <c r="M166" s="136">
        <v>-0.355</v>
      </c>
      <c r="N166" s="136">
        <v>-0.405</v>
      </c>
      <c r="O166" s="136">
        <v>-0.422</v>
      </c>
      <c r="P166" s="136">
        <v>-0.436</v>
      </c>
      <c r="Q166" s="136">
        <v>-0.449</v>
      </c>
      <c r="R166" s="220"/>
    </row>
    <row r="167" spans="2:18" ht="15" customHeight="1">
      <c r="B167" s="266"/>
      <c r="C167" s="191" t="s">
        <v>72</v>
      </c>
      <c r="D167" s="136">
        <v>-0.154</v>
      </c>
      <c r="E167" s="136">
        <v>-0.25</v>
      </c>
      <c r="F167" s="136">
        <v>-0.345</v>
      </c>
      <c r="G167" s="136">
        <v>-0.378</v>
      </c>
      <c r="H167" s="136">
        <v>-0.441</v>
      </c>
      <c r="I167" s="136">
        <v>-0.449</v>
      </c>
      <c r="J167" s="136">
        <v>-0.456</v>
      </c>
      <c r="K167" s="136">
        <v>-0.468</v>
      </c>
      <c r="L167" s="136">
        <v>-0.481</v>
      </c>
      <c r="M167" s="136">
        <v>-0.497</v>
      </c>
      <c r="N167" s="136">
        <v>-0.498</v>
      </c>
      <c r="O167" s="136">
        <v>-0.503</v>
      </c>
      <c r="P167" s="136">
        <v>-0.51</v>
      </c>
      <c r="Q167" s="136">
        <v>-0.517</v>
      </c>
      <c r="R167" s="220"/>
    </row>
    <row r="168" spans="2:18" ht="15" customHeight="1">
      <c r="B168" s="267"/>
      <c r="C168" s="191" t="s">
        <v>73</v>
      </c>
      <c r="D168" s="136">
        <v>-0.285</v>
      </c>
      <c r="E168" s="136">
        <v>-0.353</v>
      </c>
      <c r="F168" s="136">
        <v>-0.421</v>
      </c>
      <c r="G168" s="136">
        <v>-0.468</v>
      </c>
      <c r="H168" s="136">
        <v>-0.488</v>
      </c>
      <c r="I168" s="136">
        <v>-0.491</v>
      </c>
      <c r="J168" s="136">
        <v>-0.494</v>
      </c>
      <c r="K168" s="136">
        <v>-0.5</v>
      </c>
      <c r="L168" s="136">
        <v>-0.505</v>
      </c>
      <c r="M168" s="136">
        <v>-0.512</v>
      </c>
      <c r="N168" s="136">
        <v>-0.522</v>
      </c>
      <c r="O168" s="136">
        <v>-0.532</v>
      </c>
      <c r="P168" s="136">
        <v>-0.54</v>
      </c>
      <c r="Q168" s="136">
        <v>-0.547</v>
      </c>
      <c r="R168" s="220"/>
    </row>
    <row r="169" spans="3:18" s="63" customFormat="1" ht="15" customHeight="1" hidden="1">
      <c r="C169" s="221" t="s">
        <v>0</v>
      </c>
      <c r="D169" s="222">
        <f aca="true" t="shared" si="9" ref="D169:Q169">SUM(D156:D168)</f>
        <v>-0.021000000000000407</v>
      </c>
      <c r="E169" s="223">
        <f t="shared" si="9"/>
        <v>-0.6530000000000001</v>
      </c>
      <c r="F169" s="224">
        <f>SUM(F156:F168)</f>
        <v>-1.2180000000000002</v>
      </c>
      <c r="G169" s="224">
        <f>SUM(G156:G168)</f>
        <v>-1.5790000000000002</v>
      </c>
      <c r="H169" s="224">
        <f t="shared" si="9"/>
        <v>-1.5359999999999998</v>
      </c>
      <c r="I169" s="224">
        <f t="shared" si="9"/>
        <v>-2.4559999999999995</v>
      </c>
      <c r="J169" s="224">
        <f t="shared" si="9"/>
        <v>-3.067</v>
      </c>
      <c r="K169" s="224">
        <f t="shared" si="9"/>
        <v>-3.415</v>
      </c>
      <c r="L169" s="224">
        <f t="shared" si="9"/>
        <v>-3.4729999999999994</v>
      </c>
      <c r="M169" s="224">
        <f t="shared" si="9"/>
        <v>-3.3409999999999997</v>
      </c>
      <c r="N169" s="224">
        <f t="shared" si="9"/>
        <v>-3.795000000000001</v>
      </c>
      <c r="O169" s="224"/>
      <c r="P169" s="224">
        <f t="shared" si="9"/>
        <v>-4.347</v>
      </c>
      <c r="Q169" s="224">
        <f t="shared" si="9"/>
        <v>-4.388999999999999</v>
      </c>
      <c r="R169" s="225"/>
    </row>
    <row r="170" spans="3:17" ht="15" customHeight="1">
      <c r="C170" s="226"/>
      <c r="D170" s="205"/>
      <c r="E170" s="205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</row>
    <row r="171" spans="3:18" ht="15" customHeight="1">
      <c r="C171" s="230" t="s">
        <v>125</v>
      </c>
      <c r="R171" s="219"/>
    </row>
    <row r="172" spans="2:18" ht="15" customHeight="1">
      <c r="B172" s="265" t="s">
        <v>240</v>
      </c>
      <c r="C172" s="191" t="s">
        <v>74</v>
      </c>
      <c r="D172" s="136">
        <v>-0.194</v>
      </c>
      <c r="E172" s="136">
        <v>-0.209</v>
      </c>
      <c r="F172" s="136">
        <v>-0.228</v>
      </c>
      <c r="G172" s="136">
        <v>-0.217</v>
      </c>
      <c r="H172" s="136">
        <v>-0.19</v>
      </c>
      <c r="I172" s="136">
        <v>-0.148</v>
      </c>
      <c r="J172" s="136">
        <v>-0.149</v>
      </c>
      <c r="K172" s="136">
        <v>-0.132</v>
      </c>
      <c r="L172" s="136">
        <v>-0.148</v>
      </c>
      <c r="M172" s="136">
        <v>-0.096</v>
      </c>
      <c r="N172" s="136">
        <v>-0.129</v>
      </c>
      <c r="O172" s="136">
        <v>-0.112</v>
      </c>
      <c r="P172" s="136">
        <v>-0.126</v>
      </c>
      <c r="Q172" s="136">
        <v>-0.117</v>
      </c>
      <c r="R172" s="220"/>
    </row>
    <row r="173" spans="2:18" ht="15" customHeight="1">
      <c r="B173" s="266"/>
      <c r="C173" s="191" t="s">
        <v>1</v>
      </c>
      <c r="D173" s="136">
        <v>-0.196</v>
      </c>
      <c r="E173" s="136">
        <v>-0.223</v>
      </c>
      <c r="F173" s="136">
        <v>-0.222</v>
      </c>
      <c r="G173" s="136">
        <v>-0.157</v>
      </c>
      <c r="H173" s="136">
        <v>-0.15</v>
      </c>
      <c r="I173" s="136">
        <v>-0.135</v>
      </c>
      <c r="J173" s="136">
        <v>-0.148</v>
      </c>
      <c r="K173" s="136">
        <v>-0.133</v>
      </c>
      <c r="L173" s="136">
        <v>-0.147</v>
      </c>
      <c r="M173" s="136">
        <v>-0.096</v>
      </c>
      <c r="N173" s="136">
        <v>-0.128</v>
      </c>
      <c r="O173" s="136">
        <v>-0.11</v>
      </c>
      <c r="P173" s="136">
        <v>-0.125</v>
      </c>
      <c r="Q173" s="136">
        <v>-0.124</v>
      </c>
      <c r="R173" s="220"/>
    </row>
    <row r="174" spans="2:18" ht="15" customHeight="1">
      <c r="B174" s="266"/>
      <c r="C174" s="191" t="s">
        <v>2</v>
      </c>
      <c r="D174" s="136">
        <v>-0.168</v>
      </c>
      <c r="E174" s="136">
        <v>-0.177</v>
      </c>
      <c r="F174" s="136">
        <v>-0.094</v>
      </c>
      <c r="G174" s="136">
        <v>-0.124</v>
      </c>
      <c r="H174" s="136">
        <v>-0.124</v>
      </c>
      <c r="I174" s="136">
        <v>-0.128</v>
      </c>
      <c r="J174" s="136">
        <v>-0.142</v>
      </c>
      <c r="K174" s="136">
        <v>-0.131</v>
      </c>
      <c r="L174" s="136">
        <v>-0.143</v>
      </c>
      <c r="M174" s="136">
        <v>-0.094</v>
      </c>
      <c r="N174" s="136">
        <v>-0.126</v>
      </c>
      <c r="O174" s="136">
        <v>-0.108</v>
      </c>
      <c r="P174" s="136">
        <v>-0.122</v>
      </c>
      <c r="Q174" s="136">
        <v>-0.135</v>
      </c>
      <c r="R174" s="220"/>
    </row>
    <row r="175" spans="2:18" ht="15" customHeight="1">
      <c r="B175" s="266"/>
      <c r="C175" s="191" t="s">
        <v>3</v>
      </c>
      <c r="D175" s="136">
        <v>0.039</v>
      </c>
      <c r="E175" s="136">
        <v>0.03</v>
      </c>
      <c r="F175" s="136">
        <v>-0.075</v>
      </c>
      <c r="G175" s="136">
        <v>-0.115</v>
      </c>
      <c r="H175" s="136">
        <v>-0.003</v>
      </c>
      <c r="I175" s="136">
        <v>-0.104</v>
      </c>
      <c r="J175" s="136">
        <v>-0.122</v>
      </c>
      <c r="K175" s="136">
        <v>-0.13</v>
      </c>
      <c r="L175" s="136">
        <v>-0.141</v>
      </c>
      <c r="M175" s="136">
        <v>-0.14</v>
      </c>
      <c r="N175" s="136">
        <v>-0.169</v>
      </c>
      <c r="O175" s="136">
        <v>-0.171</v>
      </c>
      <c r="P175" s="136">
        <v>-0.162</v>
      </c>
      <c r="Q175" s="136">
        <v>-0.153</v>
      </c>
      <c r="R175" s="220"/>
    </row>
    <row r="176" spans="2:18" ht="15" customHeight="1">
      <c r="B176" s="266"/>
      <c r="C176" s="191" t="s">
        <v>71</v>
      </c>
      <c r="D176" s="136">
        <v>-0.066</v>
      </c>
      <c r="E176" s="136">
        <v>-0.008</v>
      </c>
      <c r="F176" s="136">
        <v>0.024</v>
      </c>
      <c r="G176" s="136">
        <v>0.055</v>
      </c>
      <c r="H176" s="136">
        <v>0.092</v>
      </c>
      <c r="I176" s="136">
        <v>-0.027</v>
      </c>
      <c r="J176" s="136">
        <v>-0.039</v>
      </c>
      <c r="K176" s="136">
        <v>-0.137</v>
      </c>
      <c r="L176" s="136">
        <v>-0.143</v>
      </c>
      <c r="M176" s="136">
        <v>-0.141</v>
      </c>
      <c r="N176" s="136">
        <v>-0.169</v>
      </c>
      <c r="O176" s="136">
        <v>-0.191</v>
      </c>
      <c r="P176" s="136">
        <v>-0.182</v>
      </c>
      <c r="Q176" s="136">
        <v>-0.173</v>
      </c>
      <c r="R176" s="220"/>
    </row>
    <row r="177" spans="2:18" ht="15" customHeight="1">
      <c r="B177" s="266"/>
      <c r="C177" s="191" t="s">
        <v>75</v>
      </c>
      <c r="D177" s="136">
        <v>-0.024</v>
      </c>
      <c r="E177" s="136">
        <v>-0.012</v>
      </c>
      <c r="F177" s="136">
        <v>0.018</v>
      </c>
      <c r="G177" s="136">
        <v>0.046</v>
      </c>
      <c r="H177" s="136">
        <v>0.073</v>
      </c>
      <c r="I177" s="136">
        <v>0.051</v>
      </c>
      <c r="J177" s="136">
        <v>-0.067</v>
      </c>
      <c r="K177" s="136">
        <v>-0.154</v>
      </c>
      <c r="L177" s="136">
        <v>-0.141</v>
      </c>
      <c r="M177" s="136">
        <v>-0.141</v>
      </c>
      <c r="N177" s="136">
        <v>-0.167</v>
      </c>
      <c r="O177" s="136">
        <v>-0.187</v>
      </c>
      <c r="P177" s="136">
        <v>-0.197</v>
      </c>
      <c r="Q177" s="136">
        <v>-0.168</v>
      </c>
      <c r="R177" s="220"/>
    </row>
    <row r="178" spans="2:18" ht="15" customHeight="1">
      <c r="B178" s="266"/>
      <c r="C178" s="191" t="s">
        <v>64</v>
      </c>
      <c r="D178" s="136">
        <v>0.336</v>
      </c>
      <c r="E178" s="136">
        <v>0.301</v>
      </c>
      <c r="F178" s="136">
        <v>0.263</v>
      </c>
      <c r="G178" s="136">
        <v>0.235</v>
      </c>
      <c r="H178" s="136">
        <v>0.213</v>
      </c>
      <c r="I178" s="136">
        <v>0.06</v>
      </c>
      <c r="J178" s="136">
        <v>-0.048</v>
      </c>
      <c r="K178" s="136">
        <v>-0.129</v>
      </c>
      <c r="L178" s="136">
        <v>-0.123</v>
      </c>
      <c r="M178" s="136">
        <v>-0.132</v>
      </c>
      <c r="N178" s="136">
        <v>-0.162</v>
      </c>
      <c r="O178" s="136">
        <v>-0.18</v>
      </c>
      <c r="P178" s="136">
        <v>-0.19</v>
      </c>
      <c r="Q178" s="136">
        <v>-0.163</v>
      </c>
      <c r="R178" s="220"/>
    </row>
    <row r="179" spans="2:18" ht="15" customHeight="1">
      <c r="B179" s="266"/>
      <c r="C179" s="191" t="s">
        <v>65</v>
      </c>
      <c r="D179" s="136">
        <v>0.423</v>
      </c>
      <c r="E179" s="136">
        <v>0.345</v>
      </c>
      <c r="F179" s="136">
        <v>0.264</v>
      </c>
      <c r="G179" s="136">
        <v>0.185</v>
      </c>
      <c r="H179" s="136">
        <v>0.107</v>
      </c>
      <c r="I179" s="136">
        <v>-0.017</v>
      </c>
      <c r="J179" s="136">
        <v>-0.066</v>
      </c>
      <c r="K179" s="136">
        <v>-0.068</v>
      </c>
      <c r="L179" s="136">
        <v>-0.075</v>
      </c>
      <c r="M179" s="136">
        <v>-0.101</v>
      </c>
      <c r="N179" s="136">
        <v>-0.127</v>
      </c>
      <c r="O179" s="136">
        <v>-0.159</v>
      </c>
      <c r="P179" s="136">
        <v>-0.168</v>
      </c>
      <c r="Q179" s="136">
        <v>-0.166</v>
      </c>
      <c r="R179" s="220"/>
    </row>
    <row r="180" spans="2:18" ht="15" customHeight="1">
      <c r="B180" s="266"/>
      <c r="C180" s="191" t="s">
        <v>66</v>
      </c>
      <c r="D180" s="136">
        <v>0.425</v>
      </c>
      <c r="E180" s="136">
        <v>0.328</v>
      </c>
      <c r="F180" s="136">
        <v>0.229</v>
      </c>
      <c r="G180" s="136">
        <v>0.178</v>
      </c>
      <c r="H180" s="136">
        <v>0.104</v>
      </c>
      <c r="I180" s="136">
        <v>0.029</v>
      </c>
      <c r="J180" s="136">
        <v>-0.029</v>
      </c>
      <c r="K180" s="136">
        <v>-0.055</v>
      </c>
      <c r="L180" s="136">
        <v>-0.077</v>
      </c>
      <c r="M180" s="136">
        <v>-0.1</v>
      </c>
      <c r="N180" s="136">
        <v>-0.126</v>
      </c>
      <c r="O180" s="136">
        <v>-0.138</v>
      </c>
      <c r="P180" s="136">
        <v>-0.155</v>
      </c>
      <c r="Q180" s="136">
        <v>-0.175</v>
      </c>
      <c r="R180" s="220"/>
    </row>
    <row r="181" spans="2:18" ht="15" customHeight="1">
      <c r="B181" s="266"/>
      <c r="C181" s="191" t="s">
        <v>67</v>
      </c>
      <c r="D181" s="136">
        <v>0.29</v>
      </c>
      <c r="E181" s="136">
        <v>0.201</v>
      </c>
      <c r="F181" s="136">
        <v>0.132</v>
      </c>
      <c r="G181" s="136">
        <v>0.064</v>
      </c>
      <c r="H181" s="136">
        <v>0.018</v>
      </c>
      <c r="I181" s="136">
        <v>-0.044</v>
      </c>
      <c r="J181" s="136">
        <v>-0.069</v>
      </c>
      <c r="K181" s="136">
        <v>-0.112</v>
      </c>
      <c r="L181" s="136">
        <v>-0.118</v>
      </c>
      <c r="M181" s="136">
        <v>-0.142</v>
      </c>
      <c r="N181" s="136">
        <v>-0.154</v>
      </c>
      <c r="O181" s="136">
        <v>-0.161</v>
      </c>
      <c r="P181" s="136">
        <v>-0.19</v>
      </c>
      <c r="Q181" s="136">
        <v>-0.214</v>
      </c>
      <c r="R181" s="220"/>
    </row>
    <row r="182" spans="2:18" ht="15" customHeight="1">
      <c r="B182" s="266"/>
      <c r="C182" s="191" t="s">
        <v>76</v>
      </c>
      <c r="D182" s="136">
        <v>0.132</v>
      </c>
      <c r="E182" s="136">
        <v>0.067</v>
      </c>
      <c r="F182" s="136">
        <v>0.003</v>
      </c>
      <c r="G182" s="136">
        <v>-0.054</v>
      </c>
      <c r="H182" s="136">
        <v>-0.106</v>
      </c>
      <c r="I182" s="136">
        <v>-0.143</v>
      </c>
      <c r="J182" s="136">
        <v>-0.159</v>
      </c>
      <c r="K182" s="136">
        <v>-0.189</v>
      </c>
      <c r="L182" s="136">
        <v>-0.185</v>
      </c>
      <c r="M182" s="136">
        <v>-0.197</v>
      </c>
      <c r="N182" s="136">
        <v>-0.2</v>
      </c>
      <c r="O182" s="136">
        <v>-0.247</v>
      </c>
      <c r="P182" s="136">
        <v>-0.283</v>
      </c>
      <c r="Q182" s="136">
        <v>-0.313</v>
      </c>
      <c r="R182" s="220"/>
    </row>
    <row r="183" spans="2:18" ht="15" customHeight="1">
      <c r="B183" s="266"/>
      <c r="C183" s="191" t="s">
        <v>72</v>
      </c>
      <c r="D183" s="136">
        <v>0.034</v>
      </c>
      <c r="E183" s="136">
        <v>-0.031</v>
      </c>
      <c r="F183" s="136">
        <v>-0.096</v>
      </c>
      <c r="G183" s="136">
        <v>-0.118</v>
      </c>
      <c r="H183" s="136">
        <v>-0.162</v>
      </c>
      <c r="I183" s="136">
        <v>-0.176</v>
      </c>
      <c r="J183" s="136">
        <v>-0.189</v>
      </c>
      <c r="K183" s="136">
        <v>-0.213</v>
      </c>
      <c r="L183" s="136">
        <v>-0.201</v>
      </c>
      <c r="M183" s="136">
        <v>-0.211</v>
      </c>
      <c r="N183" s="136">
        <v>-0.294</v>
      </c>
      <c r="O183" s="136">
        <v>-0.348</v>
      </c>
      <c r="P183" s="136">
        <v>-0.387</v>
      </c>
      <c r="Q183" s="136">
        <v>-0.416</v>
      </c>
      <c r="R183" s="220"/>
    </row>
    <row r="184" spans="2:18" ht="15" customHeight="1">
      <c r="B184" s="267"/>
      <c r="C184" s="191" t="s">
        <v>73</v>
      </c>
      <c r="D184" s="136">
        <v>-0.457</v>
      </c>
      <c r="E184" s="136">
        <v>-0.503</v>
      </c>
      <c r="F184" s="136">
        <v>-0.548</v>
      </c>
      <c r="G184" s="136">
        <v>-0.58</v>
      </c>
      <c r="H184" s="136">
        <v>-0.594</v>
      </c>
      <c r="I184" s="136">
        <v>-0.597</v>
      </c>
      <c r="J184" s="136">
        <v>-0.601</v>
      </c>
      <c r="K184" s="136">
        <v>-0.607</v>
      </c>
      <c r="L184" s="136">
        <v>-0.613</v>
      </c>
      <c r="M184" s="136">
        <v>-0.621</v>
      </c>
      <c r="N184" s="136">
        <v>-0.632</v>
      </c>
      <c r="O184" s="136">
        <v>-0.642</v>
      </c>
      <c r="P184" s="136">
        <v>-0.65</v>
      </c>
      <c r="Q184" s="136">
        <v>-0.657</v>
      </c>
      <c r="R184" s="220"/>
    </row>
    <row r="185" spans="3:18" s="63" customFormat="1" ht="15" customHeight="1" hidden="1">
      <c r="C185" s="221" t="s">
        <v>0</v>
      </c>
      <c r="D185" s="222">
        <f aca="true" t="shared" si="10" ref="D185:R185">SUM(D172:D184)</f>
        <v>0.5739999999999998</v>
      </c>
      <c r="E185" s="223">
        <f t="shared" si="10"/>
        <v>0.10899999999999999</v>
      </c>
      <c r="F185" s="224">
        <f>SUM(F172:F184)</f>
        <v>-0.32999999999999996</v>
      </c>
      <c r="G185" s="224">
        <f>SUM(G172:G184)</f>
        <v>-0.6019999999999999</v>
      </c>
      <c r="H185" s="224">
        <f t="shared" si="10"/>
        <v>-0.722</v>
      </c>
      <c r="I185" s="224">
        <f t="shared" si="10"/>
        <v>-1.379</v>
      </c>
      <c r="J185" s="224">
        <f t="shared" si="10"/>
        <v>-1.8280000000000003</v>
      </c>
      <c r="K185" s="224">
        <f t="shared" si="10"/>
        <v>-2.1900000000000004</v>
      </c>
      <c r="L185" s="224">
        <f t="shared" si="10"/>
        <v>-2.255</v>
      </c>
      <c r="M185" s="224">
        <f t="shared" si="10"/>
        <v>-2.212</v>
      </c>
      <c r="N185" s="224">
        <f t="shared" si="10"/>
        <v>-2.5829999999999997</v>
      </c>
      <c r="O185" s="224"/>
      <c r="P185" s="224">
        <f t="shared" si="10"/>
        <v>-2.937</v>
      </c>
      <c r="Q185" s="224">
        <f t="shared" si="10"/>
        <v>-2.9739999999999998</v>
      </c>
      <c r="R185" s="225">
        <f t="shared" si="10"/>
        <v>0</v>
      </c>
    </row>
    <row r="186" spans="3:17" ht="15" customHeight="1">
      <c r="C186" s="226"/>
      <c r="D186" s="205"/>
      <c r="E186" s="205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</row>
  </sheetData>
  <sheetProtection formatCells="0" formatColumns="0" formatRows="0" insertColumns="0" insertRows="0"/>
  <mergeCells count="12">
    <mergeCell ref="B172:B184"/>
    <mergeCell ref="D7:R7"/>
    <mergeCell ref="B10:B22"/>
    <mergeCell ref="B26:B38"/>
    <mergeCell ref="B42:B54"/>
    <mergeCell ref="B58:B70"/>
    <mergeCell ref="B74:B86"/>
    <mergeCell ref="B92:B104"/>
    <mergeCell ref="B108:B120"/>
    <mergeCell ref="B124:B136"/>
    <mergeCell ref="B140:B152"/>
    <mergeCell ref="B156:B168"/>
  </mergeCells>
  <dataValidations count="1">
    <dataValidation type="custom" allowBlank="1" showErrorMessage="1" errorTitle="Data entry error:" error="Please enter a numeric value or leave blank!" sqref="D89 D140:Q152 D58:Q70 D92:Q104 D10:Q22 D26:Q38 D42:Q54 D74:Q86 D156:Q168 D124:Q136 D108:Q120 D172:Q184">
      <formula1>OR(ISNUMBER(D89),ISBLANK(D89))</formula1>
    </dataValidation>
  </dataValidations>
  <printOptions/>
  <pageMargins left="0.7" right="0.7" top="0.75" bottom="0.75" header="0.3" footer="0.3"/>
  <pageSetup fitToHeight="2" horizontalDpi="600" verticalDpi="600" orientation="portrait" scale="38" r:id="rId1"/>
  <headerFooter>
    <oddFooter>&amp;LPrinted: &amp;D&amp;R&amp;P</oddFooter>
  </headerFooter>
  <rowBreaks count="1" manualBreakCount="1">
    <brk id="106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186"/>
  <sheetViews>
    <sheetView showGridLines="0" zoomScale="80" zoomScaleNormal="8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9.140625" defaultRowHeight="15" customHeight="1"/>
  <cols>
    <col min="1" max="1" width="1.57421875" style="120" customWidth="1"/>
    <col min="2" max="2" width="4.28125" style="120" customWidth="1"/>
    <col min="3" max="3" width="13.00390625" style="120" customWidth="1"/>
    <col min="4" max="5" width="11.57421875" style="200" customWidth="1"/>
    <col min="6" max="17" width="11.57421875" style="201" customWidth="1"/>
    <col min="18" max="18" width="14.140625" style="200" hidden="1" customWidth="1"/>
    <col min="19" max="19" width="1.7109375" style="120" customWidth="1"/>
    <col min="20" max="16384" width="9.140625" style="120" customWidth="1"/>
  </cols>
  <sheetData>
    <row r="1" spans="1:18" ht="15.75" customHeight="1">
      <c r="A1" s="4" t="str">
        <f>TemplateName</f>
        <v>CCAR 2014 Market Shocks: Severely Adverse Scenario</v>
      </c>
      <c r="B1" s="4"/>
      <c r="H1" s="202"/>
      <c r="P1" s="120"/>
      <c r="Q1" s="120"/>
      <c r="R1" s="120"/>
    </row>
    <row r="2" spans="1:18" ht="15.75" customHeight="1">
      <c r="A2" s="120" t="s">
        <v>236</v>
      </c>
      <c r="B2" s="11"/>
      <c r="C2" s="198"/>
      <c r="D2" s="203"/>
      <c r="E2" s="203"/>
      <c r="F2" s="204"/>
      <c r="G2" s="204"/>
      <c r="H2" s="204"/>
      <c r="I2" s="204"/>
      <c r="K2" s="204"/>
      <c r="L2" s="204"/>
      <c r="M2" s="204"/>
      <c r="N2" s="204"/>
      <c r="O2" s="204"/>
      <c r="P2" s="120"/>
      <c r="Q2" s="120"/>
      <c r="R2" s="120"/>
    </row>
    <row r="3" spans="2:18" ht="15" customHeight="1">
      <c r="B3" s="8"/>
      <c r="C3" s="69"/>
      <c r="D3" s="205"/>
      <c r="E3" s="205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120"/>
    </row>
    <row r="4" spans="10:18" ht="15" customHeight="1">
      <c r="J4" s="207"/>
      <c r="K4" s="208"/>
      <c r="L4" s="209"/>
      <c r="Q4" s="120"/>
      <c r="R4" s="120"/>
    </row>
    <row r="5" spans="2:18" ht="21" customHeight="1">
      <c r="B5" s="192" t="s">
        <v>237</v>
      </c>
      <c r="C5" s="210"/>
      <c r="D5" s="211"/>
      <c r="E5" s="211"/>
      <c r="F5" s="212"/>
      <c r="G5" s="212"/>
      <c r="H5" s="212"/>
      <c r="L5" s="213"/>
      <c r="P5" s="214"/>
      <c r="Q5" s="120"/>
      <c r="R5" s="120"/>
    </row>
    <row r="6" spans="3:17" ht="15" customHeight="1">
      <c r="C6" s="69"/>
      <c r="D6" s="205"/>
      <c r="E6" s="205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</row>
    <row r="7" spans="4:19" ht="15" customHeight="1">
      <c r="D7" s="268" t="s">
        <v>234</v>
      </c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70"/>
      <c r="S7" s="193"/>
    </row>
    <row r="8" spans="2:18" s="1" customFormat="1" ht="15" customHeight="1">
      <c r="B8" s="13"/>
      <c r="C8" s="13"/>
      <c r="D8" s="215" t="s">
        <v>74</v>
      </c>
      <c r="E8" s="215" t="s">
        <v>1</v>
      </c>
      <c r="F8" s="216" t="s">
        <v>2</v>
      </c>
      <c r="G8" s="216" t="s">
        <v>3</v>
      </c>
      <c r="H8" s="216" t="s">
        <v>71</v>
      </c>
      <c r="I8" s="216" t="s">
        <v>75</v>
      </c>
      <c r="J8" s="216" t="s">
        <v>64</v>
      </c>
      <c r="K8" s="216" t="s">
        <v>65</v>
      </c>
      <c r="L8" s="216" t="s">
        <v>66</v>
      </c>
      <c r="M8" s="216" t="s">
        <v>67</v>
      </c>
      <c r="N8" s="216" t="s">
        <v>76</v>
      </c>
      <c r="O8" s="216" t="s">
        <v>72</v>
      </c>
      <c r="P8" s="216" t="s">
        <v>238</v>
      </c>
      <c r="Q8" s="216" t="s">
        <v>73</v>
      </c>
      <c r="R8" s="217"/>
    </row>
    <row r="9" spans="3:18" ht="15.75" customHeight="1">
      <c r="C9" s="218" t="s">
        <v>239</v>
      </c>
      <c r="R9" s="219"/>
    </row>
    <row r="10" spans="2:18" ht="15" customHeight="1">
      <c r="B10" s="265" t="s">
        <v>240</v>
      </c>
      <c r="C10" s="191" t="s">
        <v>74</v>
      </c>
      <c r="D10" s="136">
        <v>0.116</v>
      </c>
      <c r="E10" s="136">
        <v>0.139</v>
      </c>
      <c r="F10" s="136">
        <v>0.186</v>
      </c>
      <c r="G10" s="136">
        <v>0.209</v>
      </c>
      <c r="H10" s="136">
        <v>0.232</v>
      </c>
      <c r="I10" s="136">
        <v>0.211</v>
      </c>
      <c r="J10" s="136">
        <v>0.229</v>
      </c>
      <c r="K10" s="136">
        <v>0.233</v>
      </c>
      <c r="L10" s="136">
        <v>0.222</v>
      </c>
      <c r="M10" s="136">
        <v>0.295</v>
      </c>
      <c r="N10" s="136">
        <v>0.277</v>
      </c>
      <c r="O10" s="136">
        <v>0.351</v>
      </c>
      <c r="P10" s="136">
        <v>0.346</v>
      </c>
      <c r="Q10" s="136">
        <v>0.381</v>
      </c>
      <c r="R10" s="220"/>
    </row>
    <row r="11" spans="2:18" ht="15" customHeight="1">
      <c r="B11" s="266"/>
      <c r="C11" s="191" t="s">
        <v>1</v>
      </c>
      <c r="D11" s="136">
        <v>0.166</v>
      </c>
      <c r="E11" s="136">
        <v>0.166</v>
      </c>
      <c r="F11" s="136">
        <v>0.166</v>
      </c>
      <c r="G11" s="136">
        <v>0.199</v>
      </c>
      <c r="H11" s="136">
        <v>0.248</v>
      </c>
      <c r="I11" s="136">
        <v>0.208</v>
      </c>
      <c r="J11" s="136">
        <v>0.209</v>
      </c>
      <c r="K11" s="136">
        <v>0.219</v>
      </c>
      <c r="L11" s="136">
        <v>0.208</v>
      </c>
      <c r="M11" s="136">
        <v>0.279</v>
      </c>
      <c r="N11" s="136">
        <v>0.263</v>
      </c>
      <c r="O11" s="136">
        <v>0.334</v>
      </c>
      <c r="P11" s="136">
        <v>0.329</v>
      </c>
      <c r="Q11" s="136">
        <v>0.349</v>
      </c>
      <c r="R11" s="220"/>
    </row>
    <row r="12" spans="2:18" ht="15" customHeight="1">
      <c r="B12" s="266"/>
      <c r="C12" s="191" t="s">
        <v>2</v>
      </c>
      <c r="D12" s="136">
        <v>0.159</v>
      </c>
      <c r="E12" s="136">
        <v>0.159</v>
      </c>
      <c r="F12" s="136">
        <v>0.159</v>
      </c>
      <c r="G12" s="136">
        <v>0.159</v>
      </c>
      <c r="H12" s="136">
        <v>0.198</v>
      </c>
      <c r="I12" s="136">
        <v>0.212</v>
      </c>
      <c r="J12" s="136">
        <v>0.202</v>
      </c>
      <c r="K12" s="136">
        <v>0.215</v>
      </c>
      <c r="L12" s="136">
        <v>0.206</v>
      </c>
      <c r="M12" s="136">
        <v>0.279</v>
      </c>
      <c r="N12" s="136">
        <v>0.264</v>
      </c>
      <c r="O12" s="136">
        <v>0.335</v>
      </c>
      <c r="P12" s="136">
        <v>0.332</v>
      </c>
      <c r="Q12" s="136">
        <v>0.331</v>
      </c>
      <c r="R12" s="220"/>
    </row>
    <row r="13" spans="2:18" ht="15" customHeight="1">
      <c r="B13" s="266"/>
      <c r="C13" s="191" t="s">
        <v>3</v>
      </c>
      <c r="D13" s="136">
        <v>0.172</v>
      </c>
      <c r="E13" s="136">
        <v>0.114</v>
      </c>
      <c r="F13" s="136">
        <v>0.114</v>
      </c>
      <c r="G13" s="136">
        <v>0.114</v>
      </c>
      <c r="H13" s="136">
        <v>0.343</v>
      </c>
      <c r="I13" s="136">
        <v>0.256</v>
      </c>
      <c r="J13" s="136">
        <v>0.224</v>
      </c>
      <c r="K13" s="136">
        <v>0.212</v>
      </c>
      <c r="L13" s="136">
        <v>0.206</v>
      </c>
      <c r="M13" s="136">
        <v>0.201</v>
      </c>
      <c r="N13" s="136">
        <v>0.191</v>
      </c>
      <c r="O13" s="136">
        <v>0.227</v>
      </c>
      <c r="P13" s="136">
        <v>0.262</v>
      </c>
      <c r="Q13" s="136">
        <v>0.3</v>
      </c>
      <c r="R13" s="220"/>
    </row>
    <row r="14" spans="2:18" ht="15" customHeight="1">
      <c r="B14" s="266"/>
      <c r="C14" s="191" t="s">
        <v>71</v>
      </c>
      <c r="D14" s="136">
        <v>0.179</v>
      </c>
      <c r="E14" s="136">
        <v>0.279</v>
      </c>
      <c r="F14" s="136">
        <v>0.349</v>
      </c>
      <c r="G14" s="136">
        <v>0.419</v>
      </c>
      <c r="H14" s="136">
        <v>0.498</v>
      </c>
      <c r="I14" s="136">
        <v>0.42</v>
      </c>
      <c r="J14" s="136">
        <v>0.365</v>
      </c>
      <c r="K14" s="136">
        <v>0.209</v>
      </c>
      <c r="L14" s="136">
        <v>0.207</v>
      </c>
      <c r="M14" s="136">
        <v>0.202</v>
      </c>
      <c r="N14" s="136">
        <v>0.194</v>
      </c>
      <c r="O14" s="136">
        <v>0.193</v>
      </c>
      <c r="P14" s="136">
        <v>0.229</v>
      </c>
      <c r="Q14" s="136">
        <v>0.268</v>
      </c>
      <c r="R14" s="220"/>
    </row>
    <row r="15" spans="2:18" ht="15" customHeight="1">
      <c r="B15" s="266"/>
      <c r="C15" s="191" t="s">
        <v>75</v>
      </c>
      <c r="D15" s="136">
        <v>0.356</v>
      </c>
      <c r="E15" s="136">
        <v>0.395</v>
      </c>
      <c r="F15" s="136">
        <v>0.474</v>
      </c>
      <c r="G15" s="136">
        <v>0.553</v>
      </c>
      <c r="H15" s="136">
        <v>0.632</v>
      </c>
      <c r="I15" s="136">
        <v>0.515</v>
      </c>
      <c r="J15" s="136">
        <v>0.329</v>
      </c>
      <c r="K15" s="136">
        <v>0.207</v>
      </c>
      <c r="L15" s="136">
        <v>0.206</v>
      </c>
      <c r="M15" s="136">
        <v>0.211</v>
      </c>
      <c r="N15" s="136">
        <v>0.207</v>
      </c>
      <c r="O15" s="136">
        <v>0.206</v>
      </c>
      <c r="P15" s="136">
        <v>0.205</v>
      </c>
      <c r="Q15" s="136">
        <v>0.291</v>
      </c>
      <c r="R15" s="220"/>
    </row>
    <row r="16" spans="2:18" ht="15" customHeight="1">
      <c r="B16" s="266"/>
      <c r="C16" s="191" t="s">
        <v>64</v>
      </c>
      <c r="D16" s="136">
        <v>0.799</v>
      </c>
      <c r="E16" s="136">
        <v>0.759</v>
      </c>
      <c r="F16" s="136">
        <v>0.719</v>
      </c>
      <c r="G16" s="136">
        <v>0.695</v>
      </c>
      <c r="H16" s="136">
        <v>0.679</v>
      </c>
      <c r="I16" s="136">
        <v>0.488</v>
      </c>
      <c r="J16" s="136">
        <v>0.33</v>
      </c>
      <c r="K16" s="136">
        <v>0.217</v>
      </c>
      <c r="L16" s="136">
        <v>0.22</v>
      </c>
      <c r="M16" s="136">
        <v>0.225</v>
      </c>
      <c r="N16" s="136">
        <v>0.223</v>
      </c>
      <c r="O16" s="136">
        <v>0.223</v>
      </c>
      <c r="P16" s="136">
        <v>0.222</v>
      </c>
      <c r="Q16" s="136">
        <v>0.319</v>
      </c>
      <c r="R16" s="220"/>
    </row>
    <row r="17" spans="2:18" ht="15" customHeight="1">
      <c r="B17" s="266"/>
      <c r="C17" s="191" t="s">
        <v>65</v>
      </c>
      <c r="D17" s="136">
        <v>1.149</v>
      </c>
      <c r="E17" s="136">
        <v>1.022</v>
      </c>
      <c r="F17" s="136">
        <v>0.894</v>
      </c>
      <c r="G17" s="136">
        <v>0.766</v>
      </c>
      <c r="H17" s="136">
        <v>0.639</v>
      </c>
      <c r="I17" s="136">
        <v>0.472</v>
      </c>
      <c r="J17" s="136">
        <v>0.349</v>
      </c>
      <c r="K17" s="136">
        <v>0.338</v>
      </c>
      <c r="L17" s="136">
        <v>0.341</v>
      </c>
      <c r="M17" s="136">
        <v>0.356</v>
      </c>
      <c r="N17" s="136">
        <v>0.361</v>
      </c>
      <c r="O17" s="136">
        <v>0.31</v>
      </c>
      <c r="P17" s="136">
        <v>0.31</v>
      </c>
      <c r="Q17" s="136">
        <v>0.378</v>
      </c>
      <c r="R17" s="220"/>
    </row>
    <row r="18" spans="2:18" ht="15" customHeight="1">
      <c r="B18" s="266"/>
      <c r="C18" s="191" t="s">
        <v>66</v>
      </c>
      <c r="D18" s="136">
        <v>1.253</v>
      </c>
      <c r="E18" s="136">
        <v>1.06</v>
      </c>
      <c r="F18" s="136">
        <v>0.867</v>
      </c>
      <c r="G18" s="136">
        <v>0.771</v>
      </c>
      <c r="H18" s="136">
        <v>0.626</v>
      </c>
      <c r="I18" s="136">
        <v>0.454</v>
      </c>
      <c r="J18" s="136">
        <v>0.366</v>
      </c>
      <c r="K18" s="136">
        <v>0.357</v>
      </c>
      <c r="L18" s="136">
        <v>0.371</v>
      </c>
      <c r="M18" s="136">
        <v>0.384</v>
      </c>
      <c r="N18" s="136">
        <v>0.388</v>
      </c>
      <c r="O18" s="136">
        <v>0.389</v>
      </c>
      <c r="P18" s="136">
        <v>0.398</v>
      </c>
      <c r="Q18" s="136">
        <v>0.418</v>
      </c>
      <c r="R18" s="220"/>
    </row>
    <row r="19" spans="2:18" ht="15" customHeight="1">
      <c r="B19" s="266"/>
      <c r="C19" s="191" t="s">
        <v>67</v>
      </c>
      <c r="D19" s="136">
        <v>1.136</v>
      </c>
      <c r="E19" s="136">
        <v>0.929</v>
      </c>
      <c r="F19" s="136">
        <v>0.774</v>
      </c>
      <c r="G19" s="136">
        <v>0.619</v>
      </c>
      <c r="H19" s="136">
        <v>0.516</v>
      </c>
      <c r="I19" s="136">
        <v>0.417</v>
      </c>
      <c r="J19" s="136">
        <v>0.392</v>
      </c>
      <c r="K19" s="136">
        <v>0.38</v>
      </c>
      <c r="L19" s="136">
        <v>0.396</v>
      </c>
      <c r="M19" s="136">
        <v>0.409</v>
      </c>
      <c r="N19" s="136">
        <v>0.41</v>
      </c>
      <c r="O19" s="136">
        <v>0.41</v>
      </c>
      <c r="P19" s="136">
        <v>0.438</v>
      </c>
      <c r="Q19" s="136">
        <v>0.463</v>
      </c>
      <c r="R19" s="220"/>
    </row>
    <row r="20" spans="2:18" ht="15" customHeight="1">
      <c r="B20" s="266"/>
      <c r="C20" s="191" t="s">
        <v>76</v>
      </c>
      <c r="D20" s="136">
        <v>1.057</v>
      </c>
      <c r="E20" s="136">
        <v>0.89</v>
      </c>
      <c r="F20" s="136">
        <v>0.723</v>
      </c>
      <c r="G20" s="136">
        <v>0.578</v>
      </c>
      <c r="H20" s="136">
        <v>0.445</v>
      </c>
      <c r="I20" s="136">
        <v>0.396</v>
      </c>
      <c r="J20" s="136">
        <v>0.403</v>
      </c>
      <c r="K20" s="136">
        <v>0.416</v>
      </c>
      <c r="L20" s="136">
        <v>0.42</v>
      </c>
      <c r="M20" s="136">
        <v>0.424</v>
      </c>
      <c r="N20" s="136">
        <v>0.421</v>
      </c>
      <c r="O20" s="136">
        <v>0.463</v>
      </c>
      <c r="P20" s="136">
        <v>0.5</v>
      </c>
      <c r="Q20" s="136">
        <v>0.531</v>
      </c>
      <c r="R20" s="220"/>
    </row>
    <row r="21" spans="2:18" ht="15" customHeight="1">
      <c r="B21" s="266"/>
      <c r="C21" s="191" t="s">
        <v>72</v>
      </c>
      <c r="D21" s="136">
        <v>0.857</v>
      </c>
      <c r="E21" s="136">
        <v>0.696</v>
      </c>
      <c r="F21" s="136">
        <v>0.535</v>
      </c>
      <c r="G21" s="136">
        <v>0.482</v>
      </c>
      <c r="H21" s="136">
        <v>0.375</v>
      </c>
      <c r="I21" s="136">
        <v>0.383</v>
      </c>
      <c r="J21" s="136">
        <v>0.389</v>
      </c>
      <c r="K21" s="136">
        <v>0.403</v>
      </c>
      <c r="L21" s="136">
        <v>0.409</v>
      </c>
      <c r="M21" s="136">
        <v>0.415</v>
      </c>
      <c r="N21" s="136">
        <v>0.485</v>
      </c>
      <c r="O21" s="136">
        <v>0.539</v>
      </c>
      <c r="P21" s="136">
        <v>0.585</v>
      </c>
      <c r="Q21" s="136">
        <v>0.624</v>
      </c>
      <c r="R21" s="220"/>
    </row>
    <row r="22" spans="2:18" ht="15" customHeight="1">
      <c r="B22" s="267"/>
      <c r="C22" s="191" t="s">
        <v>73</v>
      </c>
      <c r="D22" s="136">
        <v>1.521</v>
      </c>
      <c r="E22" s="136">
        <v>1.287</v>
      </c>
      <c r="F22" s="136">
        <v>1.053</v>
      </c>
      <c r="G22" s="136">
        <v>0.889</v>
      </c>
      <c r="H22" s="136">
        <v>0.819</v>
      </c>
      <c r="I22" s="136">
        <v>0.841</v>
      </c>
      <c r="J22" s="136">
        <v>0.864</v>
      </c>
      <c r="K22" s="136">
        <v>0.897</v>
      </c>
      <c r="L22" s="136">
        <v>0.94</v>
      </c>
      <c r="M22" s="136">
        <v>0.981</v>
      </c>
      <c r="N22" s="136">
        <v>1.028</v>
      </c>
      <c r="O22" s="136">
        <v>1.073</v>
      </c>
      <c r="P22" s="136">
        <v>1.115</v>
      </c>
      <c r="Q22" s="136">
        <v>1.154</v>
      </c>
      <c r="R22" s="220"/>
    </row>
    <row r="23" spans="3:18" s="63" customFormat="1" ht="15" customHeight="1" hidden="1">
      <c r="C23" s="221" t="s">
        <v>0</v>
      </c>
      <c r="D23" s="222">
        <f aca="true" t="shared" si="0" ref="D23:Q23">SUM(D10:D22)</f>
        <v>8.92</v>
      </c>
      <c r="E23" s="223">
        <f t="shared" si="0"/>
        <v>7.895</v>
      </c>
      <c r="F23" s="224">
        <f t="shared" si="0"/>
        <v>7.013</v>
      </c>
      <c r="G23" s="224">
        <f t="shared" si="0"/>
        <v>6.453</v>
      </c>
      <c r="H23" s="224">
        <f t="shared" si="0"/>
        <v>6.250000000000001</v>
      </c>
      <c r="I23" s="224">
        <f t="shared" si="0"/>
        <v>5.273000000000001</v>
      </c>
      <c r="J23" s="224">
        <f t="shared" si="0"/>
        <v>4.651</v>
      </c>
      <c r="K23" s="224">
        <f t="shared" si="0"/>
        <v>4.303</v>
      </c>
      <c r="L23" s="224">
        <f t="shared" si="0"/>
        <v>4.351999999999999</v>
      </c>
      <c r="M23" s="224">
        <f t="shared" si="0"/>
        <v>4.661</v>
      </c>
      <c r="N23" s="224">
        <f t="shared" si="0"/>
        <v>4.712</v>
      </c>
      <c r="O23" s="224"/>
      <c r="P23" s="224">
        <f t="shared" si="0"/>
        <v>5.271000000000001</v>
      </c>
      <c r="Q23" s="224">
        <f t="shared" si="0"/>
        <v>5.8069999999999995</v>
      </c>
      <c r="R23" s="225"/>
    </row>
    <row r="24" spans="3:17" ht="15" customHeight="1">
      <c r="C24" s="69"/>
      <c r="D24" s="205"/>
      <c r="E24" s="205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</row>
    <row r="25" spans="3:18" ht="15.75" customHeight="1">
      <c r="C25" s="218" t="s">
        <v>241</v>
      </c>
      <c r="R25" s="219"/>
    </row>
    <row r="26" spans="2:18" ht="15" customHeight="1">
      <c r="B26" s="265" t="s">
        <v>240</v>
      </c>
      <c r="C26" s="191" t="s">
        <v>74</v>
      </c>
      <c r="D26" s="136">
        <v>0.216</v>
      </c>
      <c r="E26" s="136">
        <v>0.259</v>
      </c>
      <c r="F26" s="136">
        <v>0.346</v>
      </c>
      <c r="G26" s="136">
        <v>0.389</v>
      </c>
      <c r="H26" s="136">
        <v>0.432</v>
      </c>
      <c r="I26" s="136">
        <v>0.438</v>
      </c>
      <c r="J26" s="136">
        <v>0.495</v>
      </c>
      <c r="K26" s="136">
        <v>0.452</v>
      </c>
      <c r="L26" s="136">
        <v>0.462</v>
      </c>
      <c r="M26" s="136">
        <v>0.632</v>
      </c>
      <c r="N26" s="136">
        <v>0.649</v>
      </c>
      <c r="O26" s="136">
        <v>0.85</v>
      </c>
      <c r="P26" s="136">
        <v>0.856</v>
      </c>
      <c r="Q26" s="136">
        <v>0.955</v>
      </c>
      <c r="R26" s="220"/>
    </row>
    <row r="27" spans="2:18" ht="15" customHeight="1">
      <c r="B27" s="266"/>
      <c r="C27" s="191" t="s">
        <v>1</v>
      </c>
      <c r="D27" s="136">
        <v>0.399</v>
      </c>
      <c r="E27" s="136">
        <v>0.399</v>
      </c>
      <c r="F27" s="136">
        <v>0.399</v>
      </c>
      <c r="G27" s="136">
        <v>0.479</v>
      </c>
      <c r="H27" s="136">
        <v>0.598</v>
      </c>
      <c r="I27" s="136">
        <v>0.521</v>
      </c>
      <c r="J27" s="136">
        <v>0.479</v>
      </c>
      <c r="K27" s="136">
        <v>0.444</v>
      </c>
      <c r="L27" s="136">
        <v>0.431</v>
      </c>
      <c r="M27" s="136">
        <v>0.596</v>
      </c>
      <c r="N27" s="136">
        <v>0.601</v>
      </c>
      <c r="O27" s="136">
        <v>0.804</v>
      </c>
      <c r="P27" s="136">
        <v>0.816</v>
      </c>
      <c r="Q27" s="136">
        <v>0.884</v>
      </c>
      <c r="R27" s="220"/>
    </row>
    <row r="28" spans="2:18" ht="15" customHeight="1">
      <c r="B28" s="266"/>
      <c r="C28" s="191" t="s">
        <v>2</v>
      </c>
      <c r="D28" s="136">
        <v>0.426</v>
      </c>
      <c r="E28" s="136">
        <v>0.426</v>
      </c>
      <c r="F28" s="136">
        <v>0.426</v>
      </c>
      <c r="G28" s="136">
        <v>0.426</v>
      </c>
      <c r="H28" s="136">
        <v>0.532</v>
      </c>
      <c r="I28" s="136">
        <v>0.481</v>
      </c>
      <c r="J28" s="136">
        <v>0.433</v>
      </c>
      <c r="K28" s="136">
        <v>0.416</v>
      </c>
      <c r="L28" s="136">
        <v>0.407</v>
      </c>
      <c r="M28" s="136">
        <v>0.557</v>
      </c>
      <c r="N28" s="136">
        <v>0.566</v>
      </c>
      <c r="O28" s="136">
        <v>0.759</v>
      </c>
      <c r="P28" s="136">
        <v>0.769</v>
      </c>
      <c r="Q28" s="136">
        <v>0.78</v>
      </c>
      <c r="R28" s="220"/>
    </row>
    <row r="29" spans="2:18" ht="15" customHeight="1">
      <c r="B29" s="266"/>
      <c r="C29" s="191" t="s">
        <v>3</v>
      </c>
      <c r="D29" s="136">
        <v>0.436</v>
      </c>
      <c r="E29" s="136">
        <v>0.291</v>
      </c>
      <c r="F29" s="136">
        <v>0.291</v>
      </c>
      <c r="G29" s="136">
        <v>0.291</v>
      </c>
      <c r="H29" s="136">
        <v>0.873</v>
      </c>
      <c r="I29" s="136">
        <v>0.566</v>
      </c>
      <c r="J29" s="136">
        <v>0.458</v>
      </c>
      <c r="K29" s="136">
        <v>0.395</v>
      </c>
      <c r="L29" s="136">
        <v>0.389</v>
      </c>
      <c r="M29" s="136">
        <v>0.384</v>
      </c>
      <c r="N29" s="136">
        <v>0.394</v>
      </c>
      <c r="O29" s="136">
        <v>0.491</v>
      </c>
      <c r="P29" s="136">
        <v>0.581</v>
      </c>
      <c r="Q29" s="136">
        <v>0.672</v>
      </c>
      <c r="R29" s="220"/>
    </row>
    <row r="30" spans="2:18" ht="15" customHeight="1">
      <c r="B30" s="266"/>
      <c r="C30" s="191" t="s">
        <v>71</v>
      </c>
      <c r="D30" s="136">
        <v>0.433</v>
      </c>
      <c r="E30" s="136">
        <v>0.674</v>
      </c>
      <c r="F30" s="136">
        <v>0.842</v>
      </c>
      <c r="G30" s="136">
        <v>1.011</v>
      </c>
      <c r="H30" s="136">
        <v>1.203</v>
      </c>
      <c r="I30" s="136">
        <v>0.907</v>
      </c>
      <c r="J30" s="136">
        <v>0.718</v>
      </c>
      <c r="K30" s="136">
        <v>0.376</v>
      </c>
      <c r="L30" s="136">
        <v>0.373</v>
      </c>
      <c r="M30" s="136">
        <v>0.371</v>
      </c>
      <c r="N30" s="136">
        <v>0.383</v>
      </c>
      <c r="O30" s="136">
        <v>0.396</v>
      </c>
      <c r="P30" s="136">
        <v>0.483</v>
      </c>
      <c r="Q30" s="136">
        <v>0.57</v>
      </c>
      <c r="R30" s="220"/>
    </row>
    <row r="31" spans="2:18" ht="15" customHeight="1">
      <c r="B31" s="266"/>
      <c r="C31" s="191" t="s">
        <v>75</v>
      </c>
      <c r="D31" s="136">
        <v>0.719</v>
      </c>
      <c r="E31" s="136">
        <v>0.799</v>
      </c>
      <c r="F31" s="136">
        <v>0.959</v>
      </c>
      <c r="G31" s="136">
        <v>1.119</v>
      </c>
      <c r="H31" s="136">
        <v>1.279</v>
      </c>
      <c r="I31" s="136">
        <v>0.969</v>
      </c>
      <c r="J31" s="136">
        <v>0.586</v>
      </c>
      <c r="K31" s="136">
        <v>0.34</v>
      </c>
      <c r="L31" s="136">
        <v>0.35</v>
      </c>
      <c r="M31" s="136">
        <v>0.349</v>
      </c>
      <c r="N31" s="136">
        <v>0.362</v>
      </c>
      <c r="O31" s="136">
        <v>0.371</v>
      </c>
      <c r="P31" s="136">
        <v>0.376</v>
      </c>
      <c r="Q31" s="136">
        <v>0.532</v>
      </c>
      <c r="R31" s="220"/>
    </row>
    <row r="32" spans="2:18" ht="15" customHeight="1">
      <c r="B32" s="266"/>
      <c r="C32" s="191" t="s">
        <v>64</v>
      </c>
      <c r="D32" s="136">
        <v>1.319</v>
      </c>
      <c r="E32" s="136">
        <v>1.253</v>
      </c>
      <c r="F32" s="136">
        <v>1.187</v>
      </c>
      <c r="G32" s="136">
        <v>1.147</v>
      </c>
      <c r="H32" s="136">
        <v>1.121</v>
      </c>
      <c r="I32" s="136">
        <v>0.786</v>
      </c>
      <c r="J32" s="136">
        <v>0.513</v>
      </c>
      <c r="K32" s="136">
        <v>0.328</v>
      </c>
      <c r="L32" s="136">
        <v>0.333</v>
      </c>
      <c r="M32" s="136">
        <v>0.34</v>
      </c>
      <c r="N32" s="136">
        <v>0.356</v>
      </c>
      <c r="O32" s="136">
        <v>0.363</v>
      </c>
      <c r="P32" s="136">
        <v>0.368</v>
      </c>
      <c r="Q32" s="136">
        <v>0.52</v>
      </c>
      <c r="R32" s="220"/>
    </row>
    <row r="33" spans="2:18" ht="15" customHeight="1">
      <c r="B33" s="266"/>
      <c r="C33" s="191" t="s">
        <v>65</v>
      </c>
      <c r="D33" s="136">
        <v>1.666</v>
      </c>
      <c r="E33" s="136">
        <v>1.48</v>
      </c>
      <c r="F33" s="136">
        <v>1.295</v>
      </c>
      <c r="G33" s="136">
        <v>1.11</v>
      </c>
      <c r="H33" s="136">
        <v>0.925</v>
      </c>
      <c r="I33" s="136">
        <v>0.671</v>
      </c>
      <c r="J33" s="136">
        <v>0.488</v>
      </c>
      <c r="K33" s="136">
        <v>0.47</v>
      </c>
      <c r="L33" s="136">
        <v>0.462</v>
      </c>
      <c r="M33" s="136">
        <v>0.466</v>
      </c>
      <c r="N33" s="136">
        <v>0.49</v>
      </c>
      <c r="O33" s="136">
        <v>0.429</v>
      </c>
      <c r="P33" s="136">
        <v>0.44</v>
      </c>
      <c r="Q33" s="136">
        <v>0.519</v>
      </c>
      <c r="R33" s="220"/>
    </row>
    <row r="34" spans="2:18" ht="15" customHeight="1">
      <c r="B34" s="266"/>
      <c r="C34" s="191" t="s">
        <v>66</v>
      </c>
      <c r="D34" s="136">
        <v>1.682</v>
      </c>
      <c r="E34" s="136">
        <v>1.423</v>
      </c>
      <c r="F34" s="136">
        <v>1.164</v>
      </c>
      <c r="G34" s="136">
        <v>1.035</v>
      </c>
      <c r="H34" s="136">
        <v>0.841</v>
      </c>
      <c r="I34" s="136">
        <v>0.652</v>
      </c>
      <c r="J34" s="136">
        <v>0.499</v>
      </c>
      <c r="K34" s="136">
        <v>0.467</v>
      </c>
      <c r="L34" s="136">
        <v>0.482</v>
      </c>
      <c r="M34" s="136">
        <v>0.488</v>
      </c>
      <c r="N34" s="136">
        <v>0.508</v>
      </c>
      <c r="O34" s="136">
        <v>0.53</v>
      </c>
      <c r="P34" s="136">
        <v>0.546</v>
      </c>
      <c r="Q34" s="136">
        <v>0.563</v>
      </c>
      <c r="R34" s="220"/>
    </row>
    <row r="35" spans="2:18" ht="15" customHeight="1">
      <c r="B35" s="266"/>
      <c r="C35" s="191" t="s">
        <v>67</v>
      </c>
      <c r="D35" s="136">
        <v>1.399</v>
      </c>
      <c r="E35" s="136">
        <v>1.145</v>
      </c>
      <c r="F35" s="136">
        <v>0.954</v>
      </c>
      <c r="G35" s="136">
        <v>0.763</v>
      </c>
      <c r="H35" s="136">
        <v>0.636</v>
      </c>
      <c r="I35" s="136">
        <v>0.546</v>
      </c>
      <c r="J35" s="136">
        <v>0.516</v>
      </c>
      <c r="K35" s="136">
        <v>0.491</v>
      </c>
      <c r="L35" s="136">
        <v>0.515</v>
      </c>
      <c r="M35" s="136">
        <v>0.519</v>
      </c>
      <c r="N35" s="136">
        <v>0.566</v>
      </c>
      <c r="O35" s="136">
        <v>0.583</v>
      </c>
      <c r="P35" s="136">
        <v>0.605</v>
      </c>
      <c r="Q35" s="136">
        <v>0.642</v>
      </c>
      <c r="R35" s="220"/>
    </row>
    <row r="36" spans="2:18" ht="15" customHeight="1">
      <c r="B36" s="266"/>
      <c r="C36" s="191" t="s">
        <v>76</v>
      </c>
      <c r="D36" s="136">
        <v>1.621</v>
      </c>
      <c r="E36" s="136">
        <v>1.365</v>
      </c>
      <c r="F36" s="136">
        <v>1.109</v>
      </c>
      <c r="G36" s="136">
        <v>0.887</v>
      </c>
      <c r="H36" s="136">
        <v>0.683</v>
      </c>
      <c r="I36" s="136">
        <v>0.557</v>
      </c>
      <c r="J36" s="136">
        <v>0.552</v>
      </c>
      <c r="K36" s="136">
        <v>0.542</v>
      </c>
      <c r="L36" s="136">
        <v>0.576</v>
      </c>
      <c r="M36" s="136">
        <v>0.591</v>
      </c>
      <c r="N36" s="136">
        <v>0.662</v>
      </c>
      <c r="O36" s="136">
        <v>0.669</v>
      </c>
      <c r="P36" s="136">
        <v>0.721</v>
      </c>
      <c r="Q36" s="136">
        <v>0.741</v>
      </c>
      <c r="R36" s="220"/>
    </row>
    <row r="37" spans="2:18" ht="15" customHeight="1">
      <c r="B37" s="266"/>
      <c r="C37" s="191" t="s">
        <v>72</v>
      </c>
      <c r="D37" s="136">
        <v>1.504</v>
      </c>
      <c r="E37" s="136">
        <v>1.222</v>
      </c>
      <c r="F37" s="136">
        <v>0.94</v>
      </c>
      <c r="G37" s="136">
        <v>0.846</v>
      </c>
      <c r="H37" s="136">
        <v>0.658</v>
      </c>
      <c r="I37" s="136">
        <v>0.612</v>
      </c>
      <c r="J37" s="136">
        <v>0.612</v>
      </c>
      <c r="K37" s="136">
        <v>0.612</v>
      </c>
      <c r="L37" s="136">
        <v>0.641</v>
      </c>
      <c r="M37" s="136">
        <v>0.677</v>
      </c>
      <c r="N37" s="136">
        <v>0.709</v>
      </c>
      <c r="O37" s="136">
        <v>0.798</v>
      </c>
      <c r="P37" s="136">
        <v>0.823</v>
      </c>
      <c r="Q37" s="136">
        <v>0.875</v>
      </c>
      <c r="R37" s="220"/>
    </row>
    <row r="38" spans="2:18" ht="15" customHeight="1">
      <c r="B38" s="267"/>
      <c r="C38" s="191" t="s">
        <v>73</v>
      </c>
      <c r="D38" s="136">
        <v>1.376</v>
      </c>
      <c r="E38" s="136">
        <v>1.164</v>
      </c>
      <c r="F38" s="136">
        <v>0.953</v>
      </c>
      <c r="G38" s="136">
        <v>0.804</v>
      </c>
      <c r="H38" s="136">
        <v>0.741</v>
      </c>
      <c r="I38" s="136">
        <v>0.622</v>
      </c>
      <c r="J38" s="136">
        <v>0.634</v>
      </c>
      <c r="K38" s="136">
        <v>0.659</v>
      </c>
      <c r="L38" s="136">
        <v>0.719</v>
      </c>
      <c r="M38" s="136">
        <v>0.796</v>
      </c>
      <c r="N38" s="136">
        <v>0.859</v>
      </c>
      <c r="O38" s="136">
        <v>0.977</v>
      </c>
      <c r="P38" s="136">
        <v>1.123</v>
      </c>
      <c r="Q38" s="136">
        <v>1.262</v>
      </c>
      <c r="R38" s="220"/>
    </row>
    <row r="39" spans="3:18" s="63" customFormat="1" ht="15" customHeight="1" hidden="1">
      <c r="C39" s="221" t="s">
        <v>0</v>
      </c>
      <c r="D39" s="222">
        <f aca="true" t="shared" si="1" ref="D39:Q39">SUM(D26:D38)</f>
        <v>13.196</v>
      </c>
      <c r="E39" s="223">
        <f t="shared" si="1"/>
        <v>11.899999999999999</v>
      </c>
      <c r="F39" s="224">
        <f t="shared" si="1"/>
        <v>10.864999999999998</v>
      </c>
      <c r="G39" s="224">
        <f t="shared" si="1"/>
        <v>10.307</v>
      </c>
      <c r="H39" s="224">
        <f t="shared" si="1"/>
        <v>10.521999999999998</v>
      </c>
      <c r="I39" s="224">
        <f t="shared" si="1"/>
        <v>8.328000000000001</v>
      </c>
      <c r="J39" s="224">
        <f t="shared" si="1"/>
        <v>6.9830000000000005</v>
      </c>
      <c r="K39" s="224">
        <f t="shared" si="1"/>
        <v>5.992</v>
      </c>
      <c r="L39" s="224">
        <f t="shared" si="1"/>
        <v>6.140000000000001</v>
      </c>
      <c r="M39" s="224">
        <f t="shared" si="1"/>
        <v>6.766000000000001</v>
      </c>
      <c r="N39" s="224">
        <f t="shared" si="1"/>
        <v>7.1049999999999995</v>
      </c>
      <c r="O39" s="224"/>
      <c r="P39" s="224">
        <f t="shared" si="1"/>
        <v>8.507</v>
      </c>
      <c r="Q39" s="224">
        <f t="shared" si="1"/>
        <v>9.515</v>
      </c>
      <c r="R39" s="225"/>
    </row>
    <row r="40" spans="3:17" ht="15" customHeight="1">
      <c r="C40" s="69"/>
      <c r="D40" s="205"/>
      <c r="E40" s="205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</row>
    <row r="41" spans="3:18" ht="15.75" customHeight="1">
      <c r="C41" s="218" t="s">
        <v>242</v>
      </c>
      <c r="R41" s="219"/>
    </row>
    <row r="42" spans="2:18" ht="15" customHeight="1">
      <c r="B42" s="265" t="s">
        <v>240</v>
      </c>
      <c r="C42" s="191" t="s">
        <v>74</v>
      </c>
      <c r="D42" s="136">
        <v>0.163</v>
      </c>
      <c r="E42" s="136">
        <v>0.196</v>
      </c>
      <c r="F42" s="136">
        <v>0.261</v>
      </c>
      <c r="G42" s="136">
        <v>0.294</v>
      </c>
      <c r="H42" s="136">
        <v>0.327</v>
      </c>
      <c r="I42" s="136">
        <v>0.304</v>
      </c>
      <c r="J42" s="136">
        <v>0.295</v>
      </c>
      <c r="K42" s="136">
        <v>0.227</v>
      </c>
      <c r="L42" s="136">
        <v>0.231</v>
      </c>
      <c r="M42" s="136">
        <v>0.349</v>
      </c>
      <c r="N42" s="136">
        <v>0.381</v>
      </c>
      <c r="O42" s="136">
        <v>0.541</v>
      </c>
      <c r="P42" s="136">
        <v>0.58</v>
      </c>
      <c r="Q42" s="136">
        <v>0.694</v>
      </c>
      <c r="R42" s="220"/>
    </row>
    <row r="43" spans="2:18" ht="15" customHeight="1">
      <c r="B43" s="266"/>
      <c r="C43" s="191" t="s">
        <v>1</v>
      </c>
      <c r="D43" s="136">
        <v>0.275</v>
      </c>
      <c r="E43" s="136">
        <v>0.275</v>
      </c>
      <c r="F43" s="136">
        <v>0.275</v>
      </c>
      <c r="G43" s="136">
        <v>0.33</v>
      </c>
      <c r="H43" s="136">
        <v>0.412</v>
      </c>
      <c r="I43" s="136">
        <v>0.31</v>
      </c>
      <c r="J43" s="136">
        <v>0.269</v>
      </c>
      <c r="K43" s="136">
        <v>0.234</v>
      </c>
      <c r="L43" s="136">
        <v>0.235</v>
      </c>
      <c r="M43" s="136">
        <v>0.346</v>
      </c>
      <c r="N43" s="136">
        <v>0.377</v>
      </c>
      <c r="O43" s="136">
        <v>0.536</v>
      </c>
      <c r="P43" s="136">
        <v>0.574</v>
      </c>
      <c r="Q43" s="136">
        <v>0.66</v>
      </c>
      <c r="R43" s="220"/>
    </row>
    <row r="44" spans="2:18" ht="15" customHeight="1">
      <c r="B44" s="266"/>
      <c r="C44" s="191" t="s">
        <v>2</v>
      </c>
      <c r="D44" s="136">
        <v>0.232</v>
      </c>
      <c r="E44" s="136">
        <v>0.232</v>
      </c>
      <c r="F44" s="136">
        <v>0.232</v>
      </c>
      <c r="G44" s="136">
        <v>0.232</v>
      </c>
      <c r="H44" s="136">
        <v>0.29</v>
      </c>
      <c r="I44" s="136">
        <v>0.272</v>
      </c>
      <c r="J44" s="136">
        <v>0.234</v>
      </c>
      <c r="K44" s="136">
        <v>0.227</v>
      </c>
      <c r="L44" s="136">
        <v>0.23</v>
      </c>
      <c r="M44" s="136">
        <v>0.34</v>
      </c>
      <c r="N44" s="136">
        <v>0.37</v>
      </c>
      <c r="O44" s="136">
        <v>0.52</v>
      </c>
      <c r="P44" s="136">
        <v>0.553</v>
      </c>
      <c r="Q44" s="136">
        <v>0.591</v>
      </c>
      <c r="R44" s="220"/>
    </row>
    <row r="45" spans="2:18" ht="15" customHeight="1">
      <c r="B45" s="266"/>
      <c r="C45" s="191" t="s">
        <v>3</v>
      </c>
      <c r="D45" s="136">
        <v>0.238</v>
      </c>
      <c r="E45" s="136">
        <v>0.159</v>
      </c>
      <c r="F45" s="136">
        <v>0.159</v>
      </c>
      <c r="G45" s="136">
        <v>0.159</v>
      </c>
      <c r="H45" s="136">
        <v>0.476</v>
      </c>
      <c r="I45" s="136">
        <v>0.316</v>
      </c>
      <c r="J45" s="136">
        <v>0.254</v>
      </c>
      <c r="K45" s="136">
        <v>0.224</v>
      </c>
      <c r="L45" s="136">
        <v>0.228</v>
      </c>
      <c r="M45" s="136">
        <v>0.242</v>
      </c>
      <c r="N45" s="136">
        <v>0.261</v>
      </c>
      <c r="O45" s="136">
        <v>0.339</v>
      </c>
      <c r="P45" s="136">
        <v>0.419</v>
      </c>
      <c r="Q45" s="136">
        <v>0.509</v>
      </c>
      <c r="R45" s="220"/>
    </row>
    <row r="46" spans="2:18" ht="15" customHeight="1">
      <c r="B46" s="266"/>
      <c r="C46" s="191" t="s">
        <v>71</v>
      </c>
      <c r="D46" s="136">
        <v>0.235</v>
      </c>
      <c r="E46" s="136">
        <v>0.366</v>
      </c>
      <c r="F46" s="136">
        <v>0.458</v>
      </c>
      <c r="G46" s="136">
        <v>0.549</v>
      </c>
      <c r="H46" s="136">
        <v>0.654</v>
      </c>
      <c r="I46" s="136">
        <v>0.499</v>
      </c>
      <c r="J46" s="136">
        <v>0.41</v>
      </c>
      <c r="K46" s="136">
        <v>0.221</v>
      </c>
      <c r="L46" s="136">
        <v>0.226</v>
      </c>
      <c r="M46" s="136">
        <v>0.241</v>
      </c>
      <c r="N46" s="136">
        <v>0.258</v>
      </c>
      <c r="O46" s="136">
        <v>0.276</v>
      </c>
      <c r="P46" s="136">
        <v>0.349</v>
      </c>
      <c r="Q46" s="136">
        <v>0.431</v>
      </c>
      <c r="R46" s="220"/>
    </row>
    <row r="47" spans="2:18" ht="15" customHeight="1">
      <c r="B47" s="266"/>
      <c r="C47" s="191" t="s">
        <v>75</v>
      </c>
      <c r="D47" s="136">
        <v>0.392</v>
      </c>
      <c r="E47" s="136">
        <v>0.435</v>
      </c>
      <c r="F47" s="136">
        <v>0.523</v>
      </c>
      <c r="G47" s="136">
        <v>0.61</v>
      </c>
      <c r="H47" s="136">
        <v>0.697</v>
      </c>
      <c r="I47" s="136">
        <v>0.55</v>
      </c>
      <c r="J47" s="136">
        <v>0.348</v>
      </c>
      <c r="K47" s="136">
        <v>0.216</v>
      </c>
      <c r="L47" s="136">
        <v>0.224</v>
      </c>
      <c r="M47" s="136">
        <v>0.24</v>
      </c>
      <c r="N47" s="136">
        <v>0.256</v>
      </c>
      <c r="O47" s="136">
        <v>0.275</v>
      </c>
      <c r="P47" s="136">
        <v>0.287</v>
      </c>
      <c r="Q47" s="136">
        <v>0.422</v>
      </c>
      <c r="R47" s="220"/>
    </row>
    <row r="48" spans="2:18" ht="15" customHeight="1">
      <c r="B48" s="266"/>
      <c r="C48" s="191" t="s">
        <v>64</v>
      </c>
      <c r="D48" s="136">
        <v>0.779</v>
      </c>
      <c r="E48" s="136">
        <v>0.74</v>
      </c>
      <c r="F48" s="136">
        <v>0.702</v>
      </c>
      <c r="G48" s="136">
        <v>0.678</v>
      </c>
      <c r="H48" s="136">
        <v>0.663</v>
      </c>
      <c r="I48" s="136">
        <v>0.487</v>
      </c>
      <c r="J48" s="136">
        <v>0.333</v>
      </c>
      <c r="K48" s="136">
        <v>0.22</v>
      </c>
      <c r="L48" s="136">
        <v>0.229</v>
      </c>
      <c r="M48" s="136">
        <v>0.247</v>
      </c>
      <c r="N48" s="136">
        <v>0.261</v>
      </c>
      <c r="O48" s="136">
        <v>0.277</v>
      </c>
      <c r="P48" s="136">
        <v>0.288</v>
      </c>
      <c r="Q48" s="136">
        <v>0.422</v>
      </c>
      <c r="R48" s="220"/>
    </row>
    <row r="49" spans="2:18" ht="15" customHeight="1">
      <c r="B49" s="266"/>
      <c r="C49" s="191" t="s">
        <v>65</v>
      </c>
      <c r="D49" s="136">
        <v>1.129</v>
      </c>
      <c r="E49" s="136">
        <v>1.003</v>
      </c>
      <c r="F49" s="136">
        <v>0.878</v>
      </c>
      <c r="G49" s="136">
        <v>0.752</v>
      </c>
      <c r="H49" s="136">
        <v>0.627</v>
      </c>
      <c r="I49" s="136">
        <v>0.47</v>
      </c>
      <c r="J49" s="136">
        <v>0.347</v>
      </c>
      <c r="K49" s="136">
        <v>0.349</v>
      </c>
      <c r="L49" s="136">
        <v>0.355</v>
      </c>
      <c r="M49" s="136">
        <v>0.378</v>
      </c>
      <c r="N49" s="136">
        <v>0.399</v>
      </c>
      <c r="O49" s="136">
        <v>0.36</v>
      </c>
      <c r="P49" s="136">
        <v>0.373</v>
      </c>
      <c r="Q49" s="136">
        <v>0.452</v>
      </c>
      <c r="R49" s="220"/>
    </row>
    <row r="50" spans="2:18" ht="15" customHeight="1">
      <c r="B50" s="266"/>
      <c r="C50" s="191" t="s">
        <v>66</v>
      </c>
      <c r="D50" s="136">
        <v>1.231</v>
      </c>
      <c r="E50" s="136">
        <v>1.041</v>
      </c>
      <c r="F50" s="136">
        <v>0.852</v>
      </c>
      <c r="G50" s="136">
        <v>0.757</v>
      </c>
      <c r="H50" s="136">
        <v>0.615</v>
      </c>
      <c r="I50" s="136">
        <v>0.489</v>
      </c>
      <c r="J50" s="136">
        <v>0.382</v>
      </c>
      <c r="K50" s="136">
        <v>0.376</v>
      </c>
      <c r="L50" s="136">
        <v>0.394</v>
      </c>
      <c r="M50" s="136">
        <v>0.417</v>
      </c>
      <c r="N50" s="136">
        <v>0.437</v>
      </c>
      <c r="O50" s="136">
        <v>0.458</v>
      </c>
      <c r="P50" s="136">
        <v>0.472</v>
      </c>
      <c r="Q50" s="136">
        <v>0.489</v>
      </c>
      <c r="R50" s="220"/>
    </row>
    <row r="51" spans="2:18" ht="15" customHeight="1">
      <c r="B51" s="266"/>
      <c r="C51" s="191" t="s">
        <v>67</v>
      </c>
      <c r="D51" s="136">
        <v>1.232</v>
      </c>
      <c r="E51" s="136">
        <v>1.008</v>
      </c>
      <c r="F51" s="136">
        <v>0.84</v>
      </c>
      <c r="G51" s="136">
        <v>0.672</v>
      </c>
      <c r="H51" s="136">
        <v>0.56</v>
      </c>
      <c r="I51" s="136">
        <v>0.449</v>
      </c>
      <c r="J51" s="136">
        <v>0.429</v>
      </c>
      <c r="K51" s="136">
        <v>0.422</v>
      </c>
      <c r="L51" s="136">
        <v>0.442</v>
      </c>
      <c r="M51" s="136">
        <v>0.462</v>
      </c>
      <c r="N51" s="136">
        <v>0.48</v>
      </c>
      <c r="O51" s="136">
        <v>0.501</v>
      </c>
      <c r="P51" s="136">
        <v>0.514</v>
      </c>
      <c r="Q51" s="136">
        <v>0.532</v>
      </c>
      <c r="R51" s="220"/>
    </row>
    <row r="52" spans="2:18" ht="15" customHeight="1">
      <c r="B52" s="266"/>
      <c r="C52" s="191" t="s">
        <v>76</v>
      </c>
      <c r="D52" s="136">
        <v>1.229</v>
      </c>
      <c r="E52" s="136">
        <v>1.035</v>
      </c>
      <c r="F52" s="136">
        <v>0.841</v>
      </c>
      <c r="G52" s="136">
        <v>0.673</v>
      </c>
      <c r="H52" s="136">
        <v>0.518</v>
      </c>
      <c r="I52" s="136">
        <v>0.456</v>
      </c>
      <c r="J52" s="136">
        <v>0.462</v>
      </c>
      <c r="K52" s="136">
        <v>0.472</v>
      </c>
      <c r="L52" s="136">
        <v>0.496</v>
      </c>
      <c r="M52" s="136">
        <v>0.525</v>
      </c>
      <c r="N52" s="136">
        <v>0.551</v>
      </c>
      <c r="O52" s="136">
        <v>0.582</v>
      </c>
      <c r="P52" s="136">
        <v>0.602</v>
      </c>
      <c r="Q52" s="136">
        <v>0.622</v>
      </c>
      <c r="R52" s="220"/>
    </row>
    <row r="53" spans="2:18" ht="15" customHeight="1">
      <c r="B53" s="266"/>
      <c r="C53" s="191" t="s">
        <v>72</v>
      </c>
      <c r="D53" s="136">
        <v>1.076</v>
      </c>
      <c r="E53" s="136">
        <v>0.875</v>
      </c>
      <c r="F53" s="136">
        <v>0.673</v>
      </c>
      <c r="G53" s="136">
        <v>0.606</v>
      </c>
      <c r="H53" s="136">
        <v>0.471</v>
      </c>
      <c r="I53" s="136">
        <v>0.487</v>
      </c>
      <c r="J53" s="136">
        <v>0.495</v>
      </c>
      <c r="K53" s="136">
        <v>0.511</v>
      </c>
      <c r="L53" s="136">
        <v>0.539</v>
      </c>
      <c r="M53" s="136">
        <v>0.576</v>
      </c>
      <c r="N53" s="136">
        <v>0.61</v>
      </c>
      <c r="O53" s="136">
        <v>0.648</v>
      </c>
      <c r="P53" s="136">
        <v>0.671</v>
      </c>
      <c r="Q53" s="136">
        <v>0.7</v>
      </c>
      <c r="R53" s="220"/>
    </row>
    <row r="54" spans="2:18" ht="15" customHeight="1">
      <c r="B54" s="267"/>
      <c r="C54" s="191" t="s">
        <v>73</v>
      </c>
      <c r="D54" s="136">
        <v>1.578</v>
      </c>
      <c r="E54" s="136">
        <v>1.335</v>
      </c>
      <c r="F54" s="136">
        <v>1.093</v>
      </c>
      <c r="G54" s="136">
        <v>0.923</v>
      </c>
      <c r="H54" s="136">
        <v>0.85</v>
      </c>
      <c r="I54" s="136">
        <v>0.543</v>
      </c>
      <c r="J54" s="136">
        <v>0.558</v>
      </c>
      <c r="K54" s="136">
        <v>0.586</v>
      </c>
      <c r="L54" s="136">
        <v>0.614</v>
      </c>
      <c r="M54" s="136">
        <v>0.659</v>
      </c>
      <c r="N54" s="136">
        <v>0.689</v>
      </c>
      <c r="O54" s="136">
        <v>0.741</v>
      </c>
      <c r="P54" s="136">
        <v>0.844</v>
      </c>
      <c r="Q54" s="136">
        <v>0.95</v>
      </c>
      <c r="R54" s="220"/>
    </row>
    <row r="55" spans="3:18" s="63" customFormat="1" ht="15" customHeight="1" hidden="1">
      <c r="C55" s="221" t="s">
        <v>0</v>
      </c>
      <c r="D55" s="222">
        <f aca="true" t="shared" si="2" ref="D55:Q55">SUM(D42:D54)</f>
        <v>9.789</v>
      </c>
      <c r="E55" s="223">
        <f t="shared" si="2"/>
        <v>8.700000000000001</v>
      </c>
      <c r="F55" s="224">
        <f t="shared" si="2"/>
        <v>7.787</v>
      </c>
      <c r="G55" s="224">
        <f t="shared" si="2"/>
        <v>7.234999999999999</v>
      </c>
      <c r="H55" s="224">
        <f t="shared" si="2"/>
        <v>7.159999999999999</v>
      </c>
      <c r="I55" s="224">
        <f t="shared" si="2"/>
        <v>5.632000000000001</v>
      </c>
      <c r="J55" s="224">
        <f t="shared" si="2"/>
        <v>4.816</v>
      </c>
      <c r="K55" s="224">
        <f t="shared" si="2"/>
        <v>4.285</v>
      </c>
      <c r="L55" s="224">
        <f t="shared" si="2"/>
        <v>4.4430000000000005</v>
      </c>
      <c r="M55" s="224">
        <f t="shared" si="2"/>
        <v>5.021999999999999</v>
      </c>
      <c r="N55" s="224">
        <f t="shared" si="2"/>
        <v>5.33</v>
      </c>
      <c r="O55" s="224"/>
      <c r="P55" s="224">
        <f t="shared" si="2"/>
        <v>6.526</v>
      </c>
      <c r="Q55" s="224">
        <f t="shared" si="2"/>
        <v>7.474000000000001</v>
      </c>
      <c r="R55" s="225"/>
    </row>
    <row r="56" spans="3:17" ht="15" customHeight="1">
      <c r="C56" s="226"/>
      <c r="D56" s="205"/>
      <c r="E56" s="205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</row>
    <row r="57" spans="3:18" ht="15.75" customHeight="1">
      <c r="C57" s="218" t="s">
        <v>243</v>
      </c>
      <c r="R57" s="219"/>
    </row>
    <row r="58" spans="2:18" ht="15" customHeight="1">
      <c r="B58" s="265" t="s">
        <v>240</v>
      </c>
      <c r="C58" s="191" t="s">
        <v>74</v>
      </c>
      <c r="D58" s="136">
        <v>0.478</v>
      </c>
      <c r="E58" s="136">
        <v>0.574</v>
      </c>
      <c r="F58" s="136">
        <v>0.765</v>
      </c>
      <c r="G58" s="136">
        <v>0.86</v>
      </c>
      <c r="H58" s="136">
        <v>0.956</v>
      </c>
      <c r="I58" s="136">
        <v>3.425</v>
      </c>
      <c r="J58" s="136">
        <v>1.285</v>
      </c>
      <c r="K58" s="136">
        <v>0.808</v>
      </c>
      <c r="L58" s="136">
        <v>0.499</v>
      </c>
      <c r="M58" s="136">
        <v>0.597</v>
      </c>
      <c r="N58" s="136">
        <v>0.473</v>
      </c>
      <c r="O58" s="136">
        <v>0.561</v>
      </c>
      <c r="P58" s="136">
        <v>0.516</v>
      </c>
      <c r="Q58" s="136">
        <v>0.551</v>
      </c>
      <c r="R58" s="220"/>
    </row>
    <row r="59" spans="2:18" ht="15" customHeight="1">
      <c r="B59" s="266"/>
      <c r="C59" s="191" t="s">
        <v>1</v>
      </c>
      <c r="D59" s="136">
        <v>0.725</v>
      </c>
      <c r="E59" s="136">
        <v>0.725</v>
      </c>
      <c r="F59" s="136">
        <v>0.725</v>
      </c>
      <c r="G59" s="136">
        <v>0.87</v>
      </c>
      <c r="H59" s="136">
        <v>1.087</v>
      </c>
      <c r="I59" s="136">
        <v>1.461</v>
      </c>
      <c r="J59" s="136">
        <v>0.928</v>
      </c>
      <c r="K59" s="136">
        <v>0.693</v>
      </c>
      <c r="L59" s="136">
        <v>0.489</v>
      </c>
      <c r="M59" s="136">
        <v>0.568</v>
      </c>
      <c r="N59" s="136">
        <v>0.432</v>
      </c>
      <c r="O59" s="136">
        <v>0.51</v>
      </c>
      <c r="P59" s="136">
        <v>0.471</v>
      </c>
      <c r="Q59" s="136">
        <v>0.483</v>
      </c>
      <c r="R59" s="220"/>
    </row>
    <row r="60" spans="2:18" ht="15" customHeight="1">
      <c r="B60" s="266"/>
      <c r="C60" s="191" t="s">
        <v>2</v>
      </c>
      <c r="D60" s="136">
        <v>1.929</v>
      </c>
      <c r="E60" s="136">
        <v>1.929</v>
      </c>
      <c r="F60" s="136">
        <v>1.929</v>
      </c>
      <c r="G60" s="136">
        <v>1.929</v>
      </c>
      <c r="H60" s="136">
        <v>2.412</v>
      </c>
      <c r="I60" s="136">
        <v>1.77</v>
      </c>
      <c r="J60" s="136">
        <v>0.91</v>
      </c>
      <c r="K60" s="136">
        <v>0.632</v>
      </c>
      <c r="L60" s="136">
        <v>0.478</v>
      </c>
      <c r="M60" s="136">
        <v>0.533</v>
      </c>
      <c r="N60" s="136">
        <v>0.407</v>
      </c>
      <c r="O60" s="136">
        <v>0.48</v>
      </c>
      <c r="P60" s="136">
        <v>0.445</v>
      </c>
      <c r="Q60" s="136">
        <v>0.429</v>
      </c>
      <c r="R60" s="220"/>
    </row>
    <row r="61" spans="2:18" ht="15" customHeight="1">
      <c r="B61" s="266"/>
      <c r="C61" s="191" t="s">
        <v>3</v>
      </c>
      <c r="D61" s="136">
        <v>0.983</v>
      </c>
      <c r="E61" s="136">
        <v>0.655</v>
      </c>
      <c r="F61" s="136">
        <v>0.655</v>
      </c>
      <c r="G61" s="136">
        <v>0.655</v>
      </c>
      <c r="H61" s="136">
        <v>1.966</v>
      </c>
      <c r="I61" s="136">
        <v>1.572</v>
      </c>
      <c r="J61" s="136">
        <v>0.852</v>
      </c>
      <c r="K61" s="136">
        <v>0.568</v>
      </c>
      <c r="L61" s="136">
        <v>0.454</v>
      </c>
      <c r="M61" s="136">
        <v>0.366</v>
      </c>
      <c r="N61" s="136">
        <v>0.28</v>
      </c>
      <c r="O61" s="136">
        <v>0.309</v>
      </c>
      <c r="P61" s="136">
        <v>0.336</v>
      </c>
      <c r="Q61" s="136">
        <v>0.371</v>
      </c>
      <c r="R61" s="220"/>
    </row>
    <row r="62" spans="2:18" ht="15" customHeight="1">
      <c r="B62" s="266"/>
      <c r="C62" s="191" t="s">
        <v>71</v>
      </c>
      <c r="D62" s="136">
        <v>0.737</v>
      </c>
      <c r="E62" s="136">
        <v>1.147</v>
      </c>
      <c r="F62" s="136">
        <v>1.433</v>
      </c>
      <c r="G62" s="136">
        <v>1.72</v>
      </c>
      <c r="H62" s="136">
        <v>2.048</v>
      </c>
      <c r="I62" s="136">
        <v>2.039</v>
      </c>
      <c r="J62" s="136">
        <v>1.186</v>
      </c>
      <c r="K62" s="136">
        <v>0.509</v>
      </c>
      <c r="L62" s="136">
        <v>0.43</v>
      </c>
      <c r="M62" s="136">
        <v>0.352</v>
      </c>
      <c r="N62" s="136">
        <v>0.27</v>
      </c>
      <c r="O62" s="136">
        <v>0.248</v>
      </c>
      <c r="P62" s="136">
        <v>0.279</v>
      </c>
      <c r="Q62" s="136">
        <v>0.316</v>
      </c>
      <c r="R62" s="220"/>
    </row>
    <row r="63" spans="2:18" ht="15" customHeight="1">
      <c r="B63" s="266"/>
      <c r="C63" s="191" t="s">
        <v>75</v>
      </c>
      <c r="D63" s="136">
        <v>1.278</v>
      </c>
      <c r="E63" s="136">
        <v>1.42</v>
      </c>
      <c r="F63" s="136">
        <v>1.704</v>
      </c>
      <c r="G63" s="136">
        <v>1.988</v>
      </c>
      <c r="H63" s="136">
        <v>2.271</v>
      </c>
      <c r="I63" s="136">
        <v>1.433</v>
      </c>
      <c r="J63" s="136">
        <v>0.832</v>
      </c>
      <c r="K63" s="136">
        <v>0.41</v>
      </c>
      <c r="L63" s="136">
        <v>0.352</v>
      </c>
      <c r="M63" s="136">
        <v>0.324</v>
      </c>
      <c r="N63" s="136">
        <v>0.26</v>
      </c>
      <c r="O63" s="136">
        <v>0.24</v>
      </c>
      <c r="P63" s="136">
        <v>0.23</v>
      </c>
      <c r="Q63" s="136">
        <v>0.316</v>
      </c>
      <c r="R63" s="220"/>
    </row>
    <row r="64" spans="2:18" ht="15" customHeight="1">
      <c r="B64" s="266"/>
      <c r="C64" s="191" t="s">
        <v>64</v>
      </c>
      <c r="D64" s="136">
        <v>2.101</v>
      </c>
      <c r="E64" s="136">
        <v>1.996</v>
      </c>
      <c r="F64" s="136">
        <v>1.891</v>
      </c>
      <c r="G64" s="136">
        <v>1.828</v>
      </c>
      <c r="H64" s="136">
        <v>1.786</v>
      </c>
      <c r="I64" s="136">
        <v>1.152</v>
      </c>
      <c r="J64" s="136">
        <v>0.669</v>
      </c>
      <c r="K64" s="136">
        <v>0.359</v>
      </c>
      <c r="L64" s="136">
        <v>0.329</v>
      </c>
      <c r="M64" s="136">
        <v>0.306</v>
      </c>
      <c r="N64" s="136">
        <v>0.25</v>
      </c>
      <c r="O64" s="136">
        <v>0.234</v>
      </c>
      <c r="P64" s="136">
        <v>0.227</v>
      </c>
      <c r="Q64" s="136">
        <v>0.315</v>
      </c>
      <c r="R64" s="220"/>
    </row>
    <row r="65" spans="2:18" ht="15" customHeight="1">
      <c r="B65" s="266"/>
      <c r="C65" s="191" t="s">
        <v>65</v>
      </c>
      <c r="D65" s="136">
        <v>1.709</v>
      </c>
      <c r="E65" s="136">
        <v>1.519</v>
      </c>
      <c r="F65" s="136">
        <v>1.329</v>
      </c>
      <c r="G65" s="136">
        <v>1.139</v>
      </c>
      <c r="H65" s="136">
        <v>0.949</v>
      </c>
      <c r="I65" s="136">
        <v>0.654</v>
      </c>
      <c r="J65" s="136">
        <v>0.463</v>
      </c>
      <c r="K65" s="136">
        <v>0.422</v>
      </c>
      <c r="L65" s="136">
        <v>0.402</v>
      </c>
      <c r="M65" s="136">
        <v>0.389</v>
      </c>
      <c r="N65" s="136">
        <v>0.328</v>
      </c>
      <c r="O65" s="136">
        <v>0.273</v>
      </c>
      <c r="P65" s="136">
        <v>0.269</v>
      </c>
      <c r="Q65" s="136">
        <v>0.315</v>
      </c>
      <c r="R65" s="220"/>
    </row>
    <row r="66" spans="2:18" ht="15" customHeight="1">
      <c r="B66" s="266"/>
      <c r="C66" s="191" t="s">
        <v>66</v>
      </c>
      <c r="D66" s="136">
        <v>1.356</v>
      </c>
      <c r="E66" s="136">
        <v>1.147</v>
      </c>
      <c r="F66" s="136">
        <v>0.938</v>
      </c>
      <c r="G66" s="136">
        <v>0.834</v>
      </c>
      <c r="H66" s="136">
        <v>0.678</v>
      </c>
      <c r="I66" s="136">
        <v>0.513</v>
      </c>
      <c r="J66" s="136">
        <v>0.395</v>
      </c>
      <c r="K66" s="136">
        <v>0.373</v>
      </c>
      <c r="L66" s="136">
        <v>0.374</v>
      </c>
      <c r="M66" s="136">
        <v>0.379</v>
      </c>
      <c r="N66" s="136">
        <v>0.327</v>
      </c>
      <c r="O66" s="136">
        <v>0.329</v>
      </c>
      <c r="P66" s="136">
        <v>0.33</v>
      </c>
      <c r="Q66" s="136">
        <v>0.329</v>
      </c>
      <c r="R66" s="220"/>
    </row>
    <row r="67" spans="2:18" ht="15" customHeight="1">
      <c r="B67" s="266"/>
      <c r="C67" s="191" t="s">
        <v>67</v>
      </c>
      <c r="D67" s="136">
        <v>1.061</v>
      </c>
      <c r="E67" s="136">
        <v>0.868</v>
      </c>
      <c r="F67" s="136">
        <v>0.723</v>
      </c>
      <c r="G67" s="136">
        <v>0.578</v>
      </c>
      <c r="H67" s="136">
        <v>0.482</v>
      </c>
      <c r="I67" s="136">
        <v>0.393</v>
      </c>
      <c r="J67" s="136">
        <v>0.368</v>
      </c>
      <c r="K67" s="136">
        <v>0.359</v>
      </c>
      <c r="L67" s="136">
        <v>0.365</v>
      </c>
      <c r="M67" s="136">
        <v>0.36</v>
      </c>
      <c r="N67" s="136">
        <v>0.311</v>
      </c>
      <c r="O67" s="136">
        <v>0.318</v>
      </c>
      <c r="P67" s="136">
        <v>0.324</v>
      </c>
      <c r="Q67" s="136">
        <v>0.319</v>
      </c>
      <c r="R67" s="220"/>
    </row>
    <row r="68" spans="2:18" ht="15" customHeight="1">
      <c r="B68" s="266"/>
      <c r="C68" s="191" t="s">
        <v>76</v>
      </c>
      <c r="D68" s="136">
        <v>0.711</v>
      </c>
      <c r="E68" s="136">
        <v>0.599</v>
      </c>
      <c r="F68" s="136">
        <v>0.487</v>
      </c>
      <c r="G68" s="136">
        <v>0.389</v>
      </c>
      <c r="H68" s="136">
        <v>0.299</v>
      </c>
      <c r="I68" s="136">
        <v>0.273</v>
      </c>
      <c r="J68" s="136">
        <v>0.285</v>
      </c>
      <c r="K68" s="136">
        <v>0.307</v>
      </c>
      <c r="L68" s="136">
        <v>0.332</v>
      </c>
      <c r="M68" s="136">
        <v>0.348</v>
      </c>
      <c r="N68" s="136">
        <v>0.311</v>
      </c>
      <c r="O68" s="136">
        <v>0.323</v>
      </c>
      <c r="P68" s="136">
        <v>0.317</v>
      </c>
      <c r="Q68" s="136">
        <v>0.336</v>
      </c>
      <c r="R68" s="220"/>
    </row>
    <row r="69" spans="2:18" ht="15" customHeight="1">
      <c r="B69" s="266"/>
      <c r="C69" s="191" t="s">
        <v>72</v>
      </c>
      <c r="D69" s="136">
        <v>0.645</v>
      </c>
      <c r="E69" s="136">
        <v>0.524</v>
      </c>
      <c r="F69" s="136">
        <v>0.403</v>
      </c>
      <c r="G69" s="136">
        <v>0.363</v>
      </c>
      <c r="H69" s="136">
        <v>0.282</v>
      </c>
      <c r="I69" s="136">
        <v>0.297</v>
      </c>
      <c r="J69" s="136">
        <v>0.312</v>
      </c>
      <c r="K69" s="136">
        <v>0.342</v>
      </c>
      <c r="L69" s="136">
        <v>0.366</v>
      </c>
      <c r="M69" s="136">
        <v>0.382</v>
      </c>
      <c r="N69" s="136">
        <v>0.341</v>
      </c>
      <c r="O69" s="136">
        <v>0.331</v>
      </c>
      <c r="P69" s="136">
        <v>0.355</v>
      </c>
      <c r="Q69" s="136">
        <v>0.375</v>
      </c>
      <c r="R69" s="220"/>
    </row>
    <row r="70" spans="2:18" ht="15" customHeight="1">
      <c r="B70" s="267"/>
      <c r="C70" s="191" t="s">
        <v>73</v>
      </c>
      <c r="D70" s="136">
        <v>0.604</v>
      </c>
      <c r="E70" s="136">
        <v>0.511</v>
      </c>
      <c r="F70" s="136">
        <v>0.418</v>
      </c>
      <c r="G70" s="136">
        <v>0.353</v>
      </c>
      <c r="H70" s="136">
        <v>0.325</v>
      </c>
      <c r="I70" s="136">
        <v>0.343</v>
      </c>
      <c r="J70" s="136">
        <v>0.363</v>
      </c>
      <c r="K70" s="136">
        <v>0.4</v>
      </c>
      <c r="L70" s="136">
        <v>0.39</v>
      </c>
      <c r="M70" s="136">
        <v>0.382</v>
      </c>
      <c r="N70" s="136">
        <v>0.381</v>
      </c>
      <c r="O70" s="136">
        <v>0.417</v>
      </c>
      <c r="P70" s="136">
        <v>0.444</v>
      </c>
      <c r="Q70" s="136">
        <v>0.467</v>
      </c>
      <c r="R70" s="220"/>
    </row>
    <row r="71" spans="3:18" s="63" customFormat="1" ht="15" customHeight="1" hidden="1">
      <c r="C71" s="221" t="s">
        <v>0</v>
      </c>
      <c r="D71" s="222">
        <f aca="true" t="shared" si="3" ref="D71:Q71">SUM(D58:D70)</f>
        <v>14.316999999999997</v>
      </c>
      <c r="E71" s="223">
        <f t="shared" si="3"/>
        <v>13.614</v>
      </c>
      <c r="F71" s="224">
        <f t="shared" si="3"/>
        <v>13.400000000000002</v>
      </c>
      <c r="G71" s="224">
        <f t="shared" si="3"/>
        <v>13.505999999999997</v>
      </c>
      <c r="H71" s="224">
        <f t="shared" si="3"/>
        <v>15.541</v>
      </c>
      <c r="I71" s="224">
        <f t="shared" si="3"/>
        <v>15.325000000000001</v>
      </c>
      <c r="J71" s="224">
        <f t="shared" si="3"/>
        <v>8.847999999999999</v>
      </c>
      <c r="K71" s="224">
        <f t="shared" si="3"/>
        <v>6.182</v>
      </c>
      <c r="L71" s="224">
        <f t="shared" si="3"/>
        <v>5.26</v>
      </c>
      <c r="M71" s="224">
        <f t="shared" si="3"/>
        <v>5.285999999999999</v>
      </c>
      <c r="N71" s="224">
        <f t="shared" si="3"/>
        <v>4.3709999999999996</v>
      </c>
      <c r="O71" s="224"/>
      <c r="P71" s="224">
        <f t="shared" si="3"/>
        <v>4.543</v>
      </c>
      <c r="Q71" s="224">
        <f t="shared" si="3"/>
        <v>4.922</v>
      </c>
      <c r="R71" s="225"/>
    </row>
    <row r="72" spans="3:17" ht="15" customHeight="1">
      <c r="C72" s="226"/>
      <c r="D72" s="205"/>
      <c r="E72" s="205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</row>
    <row r="73" spans="3:18" ht="15.75" customHeight="1">
      <c r="C73" s="218" t="s">
        <v>244</v>
      </c>
      <c r="R73" s="219"/>
    </row>
    <row r="74" spans="2:18" ht="15" customHeight="1">
      <c r="B74" s="265" t="s">
        <v>240</v>
      </c>
      <c r="C74" s="191" t="s">
        <v>74</v>
      </c>
      <c r="D74" s="136">
        <v>0.318</v>
      </c>
      <c r="E74" s="136">
        <v>0.382</v>
      </c>
      <c r="F74" s="136">
        <v>0.509</v>
      </c>
      <c r="G74" s="136">
        <v>0.573</v>
      </c>
      <c r="H74" s="136">
        <v>0.636</v>
      </c>
      <c r="I74" s="136">
        <v>0.533</v>
      </c>
      <c r="J74" s="136">
        <v>0.513</v>
      </c>
      <c r="K74" s="136">
        <v>0.337</v>
      </c>
      <c r="L74" s="136">
        <v>0.307</v>
      </c>
      <c r="M74" s="136">
        <v>0.428</v>
      </c>
      <c r="N74" s="136">
        <v>0.448</v>
      </c>
      <c r="O74" s="136">
        <v>0.594</v>
      </c>
      <c r="P74" s="136">
        <v>0.6</v>
      </c>
      <c r="Q74" s="136">
        <v>0.671</v>
      </c>
      <c r="R74" s="220"/>
    </row>
    <row r="75" spans="2:18" ht="15" customHeight="1">
      <c r="B75" s="266"/>
      <c r="C75" s="191" t="s">
        <v>1</v>
      </c>
      <c r="D75" s="136">
        <v>0.436</v>
      </c>
      <c r="E75" s="136">
        <v>0.436</v>
      </c>
      <c r="F75" s="136">
        <v>0.436</v>
      </c>
      <c r="G75" s="136">
        <v>0.524</v>
      </c>
      <c r="H75" s="136">
        <v>0.654</v>
      </c>
      <c r="I75" s="136">
        <v>0.623</v>
      </c>
      <c r="J75" s="136">
        <v>0.474</v>
      </c>
      <c r="K75" s="136">
        <v>0.322</v>
      </c>
      <c r="L75" s="136">
        <v>0.296</v>
      </c>
      <c r="M75" s="136">
        <v>0.405</v>
      </c>
      <c r="N75" s="136">
        <v>0.42</v>
      </c>
      <c r="O75" s="136">
        <v>0.553</v>
      </c>
      <c r="P75" s="136">
        <v>0.566</v>
      </c>
      <c r="Q75" s="136">
        <v>0.608</v>
      </c>
      <c r="R75" s="220"/>
    </row>
    <row r="76" spans="2:18" ht="15" customHeight="1">
      <c r="B76" s="266"/>
      <c r="C76" s="191" t="s">
        <v>2</v>
      </c>
      <c r="D76" s="136">
        <v>0.425</v>
      </c>
      <c r="E76" s="136">
        <v>0.425</v>
      </c>
      <c r="F76" s="136">
        <v>0.425</v>
      </c>
      <c r="G76" s="136">
        <v>0.425</v>
      </c>
      <c r="H76" s="136">
        <v>0.531</v>
      </c>
      <c r="I76" s="136">
        <v>0.511</v>
      </c>
      <c r="J76" s="136">
        <v>0.385</v>
      </c>
      <c r="K76" s="136">
        <v>0.298</v>
      </c>
      <c r="L76" s="136">
        <v>0.278</v>
      </c>
      <c r="M76" s="136">
        <v>0.388</v>
      </c>
      <c r="N76" s="136">
        <v>0.41</v>
      </c>
      <c r="O76" s="136">
        <v>0.534</v>
      </c>
      <c r="P76" s="136">
        <v>0.562</v>
      </c>
      <c r="Q76" s="136">
        <v>0.566</v>
      </c>
      <c r="R76" s="220"/>
    </row>
    <row r="77" spans="2:18" ht="15" customHeight="1">
      <c r="B77" s="266"/>
      <c r="C77" s="191" t="s">
        <v>3</v>
      </c>
      <c r="D77" s="136">
        <v>0.426</v>
      </c>
      <c r="E77" s="136">
        <v>0.284</v>
      </c>
      <c r="F77" s="136">
        <v>0.284</v>
      </c>
      <c r="G77" s="136">
        <v>0.284</v>
      </c>
      <c r="H77" s="136">
        <v>0.853</v>
      </c>
      <c r="I77" s="136">
        <v>0.5</v>
      </c>
      <c r="J77" s="136">
        <v>0.368</v>
      </c>
      <c r="K77" s="136">
        <v>0.287</v>
      </c>
      <c r="L77" s="136">
        <v>0.265</v>
      </c>
      <c r="M77" s="136">
        <v>0.271</v>
      </c>
      <c r="N77" s="136">
        <v>0.286</v>
      </c>
      <c r="O77" s="136">
        <v>0.364</v>
      </c>
      <c r="P77" s="136">
        <v>0.427</v>
      </c>
      <c r="Q77" s="136">
        <v>0.492</v>
      </c>
      <c r="R77" s="220"/>
    </row>
    <row r="78" spans="2:18" ht="15" customHeight="1">
      <c r="B78" s="266"/>
      <c r="C78" s="191" t="s">
        <v>71</v>
      </c>
      <c r="D78" s="136">
        <v>0.429</v>
      </c>
      <c r="E78" s="136">
        <v>0.667</v>
      </c>
      <c r="F78" s="136">
        <v>0.834</v>
      </c>
      <c r="G78" s="136">
        <v>1.001</v>
      </c>
      <c r="H78" s="136">
        <v>1.191</v>
      </c>
      <c r="I78" s="136">
        <v>0.773</v>
      </c>
      <c r="J78" s="136">
        <v>0.561</v>
      </c>
      <c r="K78" s="136">
        <v>0.274</v>
      </c>
      <c r="L78" s="136">
        <v>0.266</v>
      </c>
      <c r="M78" s="136">
        <v>0.265</v>
      </c>
      <c r="N78" s="136">
        <v>0.281</v>
      </c>
      <c r="O78" s="136">
        <v>0.292</v>
      </c>
      <c r="P78" s="136">
        <v>0.359</v>
      </c>
      <c r="Q78" s="136">
        <v>0.424</v>
      </c>
      <c r="R78" s="220"/>
    </row>
    <row r="79" spans="2:18" ht="15" customHeight="1">
      <c r="B79" s="266"/>
      <c r="C79" s="191" t="s">
        <v>75</v>
      </c>
      <c r="D79" s="136">
        <v>0.555</v>
      </c>
      <c r="E79" s="136">
        <v>0.617</v>
      </c>
      <c r="F79" s="136">
        <v>0.741</v>
      </c>
      <c r="G79" s="136">
        <v>0.864</v>
      </c>
      <c r="H79" s="136">
        <v>0.987</v>
      </c>
      <c r="I79" s="136">
        <v>0.711</v>
      </c>
      <c r="J79" s="136">
        <v>0.427</v>
      </c>
      <c r="K79" s="136">
        <v>0.249</v>
      </c>
      <c r="L79" s="136">
        <v>0.253</v>
      </c>
      <c r="M79" s="136">
        <v>0.257</v>
      </c>
      <c r="N79" s="136">
        <v>0.289</v>
      </c>
      <c r="O79" s="136">
        <v>0.288</v>
      </c>
      <c r="P79" s="136">
        <v>0.297</v>
      </c>
      <c r="Q79" s="136">
        <v>0.422</v>
      </c>
      <c r="R79" s="220"/>
    </row>
    <row r="80" spans="2:18" ht="15" customHeight="1">
      <c r="B80" s="266"/>
      <c r="C80" s="191" t="s">
        <v>64</v>
      </c>
      <c r="D80" s="136">
        <v>0.96</v>
      </c>
      <c r="E80" s="136">
        <v>0.912</v>
      </c>
      <c r="F80" s="136">
        <v>0.864</v>
      </c>
      <c r="G80" s="136">
        <v>0.835</v>
      </c>
      <c r="H80" s="136">
        <v>0.816</v>
      </c>
      <c r="I80" s="136">
        <v>0.572</v>
      </c>
      <c r="J80" s="136">
        <v>0.382</v>
      </c>
      <c r="K80" s="136">
        <v>0.243</v>
      </c>
      <c r="L80" s="136">
        <v>0.248</v>
      </c>
      <c r="M80" s="136">
        <v>0.255</v>
      </c>
      <c r="N80" s="136">
        <v>0.283</v>
      </c>
      <c r="O80" s="136">
        <v>0.289</v>
      </c>
      <c r="P80" s="136">
        <v>0.298</v>
      </c>
      <c r="Q80" s="136">
        <v>0.428</v>
      </c>
      <c r="R80" s="220"/>
    </row>
    <row r="81" spans="2:18" ht="15" customHeight="1">
      <c r="B81" s="266"/>
      <c r="C81" s="191" t="s">
        <v>65</v>
      </c>
      <c r="D81" s="136">
        <v>1.247</v>
      </c>
      <c r="E81" s="136">
        <v>1.109</v>
      </c>
      <c r="F81" s="136">
        <v>0.97</v>
      </c>
      <c r="G81" s="136">
        <v>0.831</v>
      </c>
      <c r="H81" s="136">
        <v>0.693</v>
      </c>
      <c r="I81" s="136">
        <v>0.512</v>
      </c>
      <c r="J81" s="136">
        <v>0.369</v>
      </c>
      <c r="K81" s="136">
        <v>0.353</v>
      </c>
      <c r="L81" s="136">
        <v>0.351</v>
      </c>
      <c r="M81" s="136">
        <v>0.363</v>
      </c>
      <c r="N81" s="136">
        <v>0.397</v>
      </c>
      <c r="O81" s="136">
        <v>0.355</v>
      </c>
      <c r="P81" s="136">
        <v>0.37</v>
      </c>
      <c r="Q81" s="136">
        <v>0.445</v>
      </c>
      <c r="R81" s="220"/>
    </row>
    <row r="82" spans="2:18" ht="15" customHeight="1">
      <c r="B82" s="266"/>
      <c r="C82" s="191" t="s">
        <v>66</v>
      </c>
      <c r="D82" s="136">
        <v>1.255</v>
      </c>
      <c r="E82" s="136">
        <v>1.062</v>
      </c>
      <c r="F82" s="136">
        <v>0.869</v>
      </c>
      <c r="G82" s="136">
        <v>0.773</v>
      </c>
      <c r="H82" s="136">
        <v>0.628</v>
      </c>
      <c r="I82" s="136">
        <v>0.488</v>
      </c>
      <c r="J82" s="136">
        <v>0.378</v>
      </c>
      <c r="K82" s="136">
        <v>0.36</v>
      </c>
      <c r="L82" s="136">
        <v>0.371</v>
      </c>
      <c r="M82" s="136">
        <v>0.386</v>
      </c>
      <c r="N82" s="136">
        <v>0.423</v>
      </c>
      <c r="O82" s="136">
        <v>0.439</v>
      </c>
      <c r="P82" s="136">
        <v>0.462</v>
      </c>
      <c r="Q82" s="136">
        <v>0.473</v>
      </c>
      <c r="R82" s="220"/>
    </row>
    <row r="83" spans="2:18" ht="15" customHeight="1">
      <c r="B83" s="266"/>
      <c r="C83" s="191" t="s">
        <v>67</v>
      </c>
      <c r="D83" s="136">
        <v>1.236</v>
      </c>
      <c r="E83" s="136">
        <v>1.011</v>
      </c>
      <c r="F83" s="136">
        <v>0.843</v>
      </c>
      <c r="G83" s="136">
        <v>0.674</v>
      </c>
      <c r="H83" s="136">
        <v>0.562</v>
      </c>
      <c r="I83" s="136">
        <v>0.438</v>
      </c>
      <c r="J83" s="136">
        <v>0.424</v>
      </c>
      <c r="K83" s="136">
        <v>0.405</v>
      </c>
      <c r="L83" s="136">
        <v>0.42</v>
      </c>
      <c r="M83" s="136">
        <v>0.425</v>
      </c>
      <c r="N83" s="136">
        <v>0.474</v>
      </c>
      <c r="O83" s="136">
        <v>0.491</v>
      </c>
      <c r="P83" s="136">
        <v>0.514</v>
      </c>
      <c r="Q83" s="136">
        <v>0.522</v>
      </c>
      <c r="R83" s="220"/>
    </row>
    <row r="84" spans="2:18" ht="15" customHeight="1">
      <c r="B84" s="266"/>
      <c r="C84" s="191" t="s">
        <v>76</v>
      </c>
      <c r="D84" s="136">
        <v>1.348</v>
      </c>
      <c r="E84" s="136">
        <v>1.135</v>
      </c>
      <c r="F84" s="136">
        <v>0.922</v>
      </c>
      <c r="G84" s="136">
        <v>0.738</v>
      </c>
      <c r="H84" s="136">
        <v>0.568</v>
      </c>
      <c r="I84" s="136">
        <v>0.484</v>
      </c>
      <c r="J84" s="136">
        <v>0.479</v>
      </c>
      <c r="K84" s="136">
        <v>0.475</v>
      </c>
      <c r="L84" s="136">
        <v>0.483</v>
      </c>
      <c r="M84" s="136">
        <v>0.492</v>
      </c>
      <c r="N84" s="136">
        <v>0.546</v>
      </c>
      <c r="O84" s="136">
        <v>0.577</v>
      </c>
      <c r="P84" s="136">
        <v>0.593</v>
      </c>
      <c r="Q84" s="136">
        <v>0.607</v>
      </c>
      <c r="R84" s="220"/>
    </row>
    <row r="85" spans="2:18" ht="15" customHeight="1">
      <c r="B85" s="266"/>
      <c r="C85" s="191" t="s">
        <v>72</v>
      </c>
      <c r="D85" s="136">
        <v>1.33</v>
      </c>
      <c r="E85" s="136">
        <v>1.08</v>
      </c>
      <c r="F85" s="136">
        <v>0.831</v>
      </c>
      <c r="G85" s="136">
        <v>0.748</v>
      </c>
      <c r="H85" s="136">
        <v>0.582</v>
      </c>
      <c r="I85" s="136">
        <v>0.565</v>
      </c>
      <c r="J85" s="136">
        <v>0.555</v>
      </c>
      <c r="K85" s="136">
        <v>0.545</v>
      </c>
      <c r="L85" s="136">
        <v>0.554</v>
      </c>
      <c r="M85" s="136">
        <v>0.565</v>
      </c>
      <c r="N85" s="136">
        <v>0.627</v>
      </c>
      <c r="O85" s="136">
        <v>0.646</v>
      </c>
      <c r="P85" s="136">
        <v>0.662</v>
      </c>
      <c r="Q85" s="136">
        <v>0.679</v>
      </c>
      <c r="R85" s="220"/>
    </row>
    <row r="86" spans="2:18" ht="15" customHeight="1">
      <c r="B86" s="267"/>
      <c r="C86" s="191" t="s">
        <v>73</v>
      </c>
      <c r="D86" s="136">
        <v>1.344</v>
      </c>
      <c r="E86" s="136">
        <v>1.137</v>
      </c>
      <c r="F86" s="136">
        <v>0.93</v>
      </c>
      <c r="G86" s="136">
        <v>0.786</v>
      </c>
      <c r="H86" s="136">
        <v>0.724</v>
      </c>
      <c r="I86" s="136">
        <v>0.693</v>
      </c>
      <c r="J86" s="136">
        <v>0.663</v>
      </c>
      <c r="K86" s="136">
        <v>0.621</v>
      </c>
      <c r="L86" s="136">
        <v>0.624</v>
      </c>
      <c r="M86" s="136">
        <v>0.627</v>
      </c>
      <c r="N86" s="136">
        <v>0.689</v>
      </c>
      <c r="O86" s="136">
        <v>0.666</v>
      </c>
      <c r="P86" s="136">
        <v>0.733</v>
      </c>
      <c r="Q86" s="136">
        <v>0.801</v>
      </c>
      <c r="R86" s="220"/>
    </row>
    <row r="87" spans="3:18" s="63" customFormat="1" ht="15" customHeight="1" hidden="1">
      <c r="C87" s="221" t="s">
        <v>0</v>
      </c>
      <c r="D87" s="222">
        <f aca="true" t="shared" si="4" ref="D87:Q87">SUM(D74:D86)</f>
        <v>11.309</v>
      </c>
      <c r="E87" s="223">
        <f t="shared" si="4"/>
        <v>10.257000000000001</v>
      </c>
      <c r="F87" s="224">
        <f t="shared" si="4"/>
        <v>9.457999999999998</v>
      </c>
      <c r="G87" s="224">
        <f t="shared" si="4"/>
        <v>9.056</v>
      </c>
      <c r="H87" s="224">
        <f t="shared" si="4"/>
        <v>9.425</v>
      </c>
      <c r="I87" s="224">
        <f t="shared" si="4"/>
        <v>7.402999999999999</v>
      </c>
      <c r="J87" s="224">
        <f t="shared" si="4"/>
        <v>5.978000000000001</v>
      </c>
      <c r="K87" s="224">
        <f t="shared" si="4"/>
        <v>4.769</v>
      </c>
      <c r="L87" s="224">
        <f t="shared" si="4"/>
        <v>4.716</v>
      </c>
      <c r="M87" s="224">
        <f t="shared" si="4"/>
        <v>5.127</v>
      </c>
      <c r="N87" s="224">
        <f t="shared" si="4"/>
        <v>5.573</v>
      </c>
      <c r="O87" s="224"/>
      <c r="P87" s="224">
        <f t="shared" si="4"/>
        <v>6.443</v>
      </c>
      <c r="Q87" s="224">
        <f t="shared" si="4"/>
        <v>7.138000000000001</v>
      </c>
      <c r="R87" s="225"/>
    </row>
    <row r="88" spans="2:18" ht="15" customHeight="1">
      <c r="B88" s="227"/>
      <c r="C88" s="69"/>
      <c r="D88" s="228"/>
      <c r="E88" s="22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28"/>
    </row>
    <row r="89" spans="2:18" ht="15" customHeight="1">
      <c r="B89" s="227"/>
      <c r="C89" s="229" t="s">
        <v>245</v>
      </c>
      <c r="D89" s="173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28"/>
    </row>
    <row r="90" spans="2:18" ht="15" customHeight="1">
      <c r="B90" s="227"/>
      <c r="C90" s="69"/>
      <c r="D90" s="228"/>
      <c r="E90" s="22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28"/>
    </row>
    <row r="91" spans="3:18" ht="15.75" customHeight="1">
      <c r="C91" s="230" t="s">
        <v>246</v>
      </c>
      <c r="R91" s="219"/>
    </row>
    <row r="92" spans="2:18" ht="15" customHeight="1">
      <c r="B92" s="265" t="s">
        <v>240</v>
      </c>
      <c r="C92" s="191" t="s">
        <v>74</v>
      </c>
      <c r="D92" s="136">
        <v>0.116</v>
      </c>
      <c r="E92" s="136">
        <v>0.139</v>
      </c>
      <c r="F92" s="136">
        <v>0.186</v>
      </c>
      <c r="G92" s="136">
        <v>0.209</v>
      </c>
      <c r="H92" s="136">
        <v>0.232</v>
      </c>
      <c r="I92" s="136">
        <v>0.211</v>
      </c>
      <c r="J92" s="136">
        <v>0.229</v>
      </c>
      <c r="K92" s="136">
        <v>0.233</v>
      </c>
      <c r="L92" s="136">
        <v>0.222</v>
      </c>
      <c r="M92" s="136">
        <v>0.295</v>
      </c>
      <c r="N92" s="136">
        <v>0.277</v>
      </c>
      <c r="O92" s="136">
        <v>0.351</v>
      </c>
      <c r="P92" s="136">
        <v>0.346</v>
      </c>
      <c r="Q92" s="136">
        <v>0.381</v>
      </c>
      <c r="R92" s="220"/>
    </row>
    <row r="93" spans="2:18" ht="15" customHeight="1">
      <c r="B93" s="266"/>
      <c r="C93" s="191" t="s">
        <v>1</v>
      </c>
      <c r="D93" s="136">
        <v>0.166</v>
      </c>
      <c r="E93" s="136">
        <v>0.166</v>
      </c>
      <c r="F93" s="136">
        <v>0.166</v>
      </c>
      <c r="G93" s="136">
        <v>0.199</v>
      </c>
      <c r="H93" s="136">
        <v>0.248</v>
      </c>
      <c r="I93" s="136">
        <v>0.208</v>
      </c>
      <c r="J93" s="136">
        <v>0.209</v>
      </c>
      <c r="K93" s="136">
        <v>0.219</v>
      </c>
      <c r="L93" s="136">
        <v>0.208</v>
      </c>
      <c r="M93" s="136">
        <v>0.279</v>
      </c>
      <c r="N93" s="136">
        <v>0.263</v>
      </c>
      <c r="O93" s="136">
        <v>0.334</v>
      </c>
      <c r="P93" s="136">
        <v>0.329</v>
      </c>
      <c r="Q93" s="136">
        <v>0.349</v>
      </c>
      <c r="R93" s="220"/>
    </row>
    <row r="94" spans="2:18" ht="15" customHeight="1">
      <c r="B94" s="266"/>
      <c r="C94" s="191" t="s">
        <v>2</v>
      </c>
      <c r="D94" s="136">
        <v>0.159</v>
      </c>
      <c r="E94" s="136">
        <v>0.159</v>
      </c>
      <c r="F94" s="136">
        <v>0.159</v>
      </c>
      <c r="G94" s="136">
        <v>0.159</v>
      </c>
      <c r="H94" s="136">
        <v>0.198</v>
      </c>
      <c r="I94" s="136">
        <v>0.212</v>
      </c>
      <c r="J94" s="136">
        <v>0.202</v>
      </c>
      <c r="K94" s="136">
        <v>0.215</v>
      </c>
      <c r="L94" s="136">
        <v>0.206</v>
      </c>
      <c r="M94" s="136">
        <v>0.279</v>
      </c>
      <c r="N94" s="136">
        <v>0.264</v>
      </c>
      <c r="O94" s="136">
        <v>0.335</v>
      </c>
      <c r="P94" s="136">
        <v>0.332</v>
      </c>
      <c r="Q94" s="136">
        <v>0.331</v>
      </c>
      <c r="R94" s="220"/>
    </row>
    <row r="95" spans="2:18" ht="15" customHeight="1">
      <c r="B95" s="266"/>
      <c r="C95" s="191" t="s">
        <v>3</v>
      </c>
      <c r="D95" s="136">
        <v>0.172</v>
      </c>
      <c r="E95" s="136">
        <v>0.114</v>
      </c>
      <c r="F95" s="136">
        <v>0.114</v>
      </c>
      <c r="G95" s="136">
        <v>0.114</v>
      </c>
      <c r="H95" s="136">
        <v>0.343</v>
      </c>
      <c r="I95" s="136">
        <v>0.256</v>
      </c>
      <c r="J95" s="136">
        <v>0.224</v>
      </c>
      <c r="K95" s="136">
        <v>0.212</v>
      </c>
      <c r="L95" s="136">
        <v>0.206</v>
      </c>
      <c r="M95" s="136">
        <v>0.201</v>
      </c>
      <c r="N95" s="136">
        <v>0.191</v>
      </c>
      <c r="O95" s="136">
        <v>0.227</v>
      </c>
      <c r="P95" s="136">
        <v>0.262</v>
      </c>
      <c r="Q95" s="136">
        <v>0.3</v>
      </c>
      <c r="R95" s="220"/>
    </row>
    <row r="96" spans="2:18" ht="15" customHeight="1">
      <c r="B96" s="266"/>
      <c r="C96" s="191" t="s">
        <v>71</v>
      </c>
      <c r="D96" s="136">
        <v>0.179</v>
      </c>
      <c r="E96" s="136">
        <v>0.279</v>
      </c>
      <c r="F96" s="136">
        <v>0.349</v>
      </c>
      <c r="G96" s="136">
        <v>0.419</v>
      </c>
      <c r="H96" s="136">
        <v>0.498</v>
      </c>
      <c r="I96" s="136">
        <v>0.42</v>
      </c>
      <c r="J96" s="136">
        <v>0.365</v>
      </c>
      <c r="K96" s="136">
        <v>0.209</v>
      </c>
      <c r="L96" s="136">
        <v>0.207</v>
      </c>
      <c r="M96" s="136">
        <v>0.202</v>
      </c>
      <c r="N96" s="136">
        <v>0.194</v>
      </c>
      <c r="O96" s="136">
        <v>0.193</v>
      </c>
      <c r="P96" s="136">
        <v>0.229</v>
      </c>
      <c r="Q96" s="136">
        <v>0.268</v>
      </c>
      <c r="R96" s="220"/>
    </row>
    <row r="97" spans="2:18" ht="15" customHeight="1">
      <c r="B97" s="266"/>
      <c r="C97" s="191" t="s">
        <v>75</v>
      </c>
      <c r="D97" s="136">
        <v>0.356</v>
      </c>
      <c r="E97" s="136">
        <v>0.395</v>
      </c>
      <c r="F97" s="136">
        <v>0.474</v>
      </c>
      <c r="G97" s="136">
        <v>0.553</v>
      </c>
      <c r="H97" s="136">
        <v>0.632</v>
      </c>
      <c r="I97" s="136">
        <v>0.515</v>
      </c>
      <c r="J97" s="136">
        <v>0.329</v>
      </c>
      <c r="K97" s="136">
        <v>0.207</v>
      </c>
      <c r="L97" s="136">
        <v>0.206</v>
      </c>
      <c r="M97" s="136">
        <v>0.211</v>
      </c>
      <c r="N97" s="136">
        <v>0.207</v>
      </c>
      <c r="O97" s="136">
        <v>0.206</v>
      </c>
      <c r="P97" s="136">
        <v>0.205</v>
      </c>
      <c r="Q97" s="136">
        <v>0.291</v>
      </c>
      <c r="R97" s="220"/>
    </row>
    <row r="98" spans="2:18" ht="15" customHeight="1">
      <c r="B98" s="266"/>
      <c r="C98" s="191" t="s">
        <v>64</v>
      </c>
      <c r="D98" s="136">
        <v>0.799</v>
      </c>
      <c r="E98" s="136">
        <v>0.759</v>
      </c>
      <c r="F98" s="136">
        <v>0.719</v>
      </c>
      <c r="G98" s="136">
        <v>0.695</v>
      </c>
      <c r="H98" s="136">
        <v>0.679</v>
      </c>
      <c r="I98" s="136">
        <v>0.488</v>
      </c>
      <c r="J98" s="136">
        <v>0.33</v>
      </c>
      <c r="K98" s="136">
        <v>0.217</v>
      </c>
      <c r="L98" s="136">
        <v>0.22</v>
      </c>
      <c r="M98" s="136">
        <v>0.225</v>
      </c>
      <c r="N98" s="136">
        <v>0.223</v>
      </c>
      <c r="O98" s="136">
        <v>0.223</v>
      </c>
      <c r="P98" s="136">
        <v>0.222</v>
      </c>
      <c r="Q98" s="136">
        <v>0.319</v>
      </c>
      <c r="R98" s="220"/>
    </row>
    <row r="99" spans="2:18" ht="15" customHeight="1">
      <c r="B99" s="266"/>
      <c r="C99" s="191" t="s">
        <v>65</v>
      </c>
      <c r="D99" s="136">
        <v>1.149</v>
      </c>
      <c r="E99" s="136">
        <v>1.022</v>
      </c>
      <c r="F99" s="136">
        <v>0.894</v>
      </c>
      <c r="G99" s="136">
        <v>0.766</v>
      </c>
      <c r="H99" s="136">
        <v>0.639</v>
      </c>
      <c r="I99" s="136">
        <v>0.472</v>
      </c>
      <c r="J99" s="136">
        <v>0.349</v>
      </c>
      <c r="K99" s="136">
        <v>0.338</v>
      </c>
      <c r="L99" s="136">
        <v>0.341</v>
      </c>
      <c r="M99" s="136">
        <v>0.356</v>
      </c>
      <c r="N99" s="136">
        <v>0.361</v>
      </c>
      <c r="O99" s="136">
        <v>0.31</v>
      </c>
      <c r="P99" s="136">
        <v>0.31</v>
      </c>
      <c r="Q99" s="136">
        <v>0.378</v>
      </c>
      <c r="R99" s="220"/>
    </row>
    <row r="100" spans="2:18" ht="15" customHeight="1">
      <c r="B100" s="266"/>
      <c r="C100" s="191" t="s">
        <v>66</v>
      </c>
      <c r="D100" s="136">
        <v>1.253</v>
      </c>
      <c r="E100" s="136">
        <v>1.06</v>
      </c>
      <c r="F100" s="136">
        <v>0.867</v>
      </c>
      <c r="G100" s="136">
        <v>0.771</v>
      </c>
      <c r="H100" s="136">
        <v>0.626</v>
      </c>
      <c r="I100" s="136">
        <v>0.454</v>
      </c>
      <c r="J100" s="136">
        <v>0.366</v>
      </c>
      <c r="K100" s="136">
        <v>0.357</v>
      </c>
      <c r="L100" s="136">
        <v>0.371</v>
      </c>
      <c r="M100" s="136">
        <v>0.384</v>
      </c>
      <c r="N100" s="136">
        <v>0.388</v>
      </c>
      <c r="O100" s="136">
        <v>0.389</v>
      </c>
      <c r="P100" s="136">
        <v>0.398</v>
      </c>
      <c r="Q100" s="136">
        <v>0.418</v>
      </c>
      <c r="R100" s="220"/>
    </row>
    <row r="101" spans="2:18" ht="15" customHeight="1">
      <c r="B101" s="266"/>
      <c r="C101" s="191" t="s">
        <v>67</v>
      </c>
      <c r="D101" s="136">
        <v>1.136</v>
      </c>
      <c r="E101" s="136">
        <v>0.929</v>
      </c>
      <c r="F101" s="136">
        <v>0.774</v>
      </c>
      <c r="G101" s="136">
        <v>0.619</v>
      </c>
      <c r="H101" s="136">
        <v>0.516</v>
      </c>
      <c r="I101" s="136">
        <v>0.417</v>
      </c>
      <c r="J101" s="136">
        <v>0.392</v>
      </c>
      <c r="K101" s="136">
        <v>0.38</v>
      </c>
      <c r="L101" s="136">
        <v>0.396</v>
      </c>
      <c r="M101" s="136">
        <v>0.409</v>
      </c>
      <c r="N101" s="136">
        <v>0.41</v>
      </c>
      <c r="O101" s="136">
        <v>0.41</v>
      </c>
      <c r="P101" s="136">
        <v>0.438</v>
      </c>
      <c r="Q101" s="136">
        <v>0.463</v>
      </c>
      <c r="R101" s="220"/>
    </row>
    <row r="102" spans="2:18" ht="15" customHeight="1">
      <c r="B102" s="266"/>
      <c r="C102" s="191" t="s">
        <v>76</v>
      </c>
      <c r="D102" s="136">
        <v>1.057</v>
      </c>
      <c r="E102" s="136">
        <v>0.89</v>
      </c>
      <c r="F102" s="136">
        <v>0.723</v>
      </c>
      <c r="G102" s="136">
        <v>0.578</v>
      </c>
      <c r="H102" s="136">
        <v>0.445</v>
      </c>
      <c r="I102" s="136">
        <v>0.396</v>
      </c>
      <c r="J102" s="136">
        <v>0.403</v>
      </c>
      <c r="K102" s="136">
        <v>0.416</v>
      </c>
      <c r="L102" s="136">
        <v>0.42</v>
      </c>
      <c r="M102" s="136">
        <v>0.424</v>
      </c>
      <c r="N102" s="136">
        <v>0.421</v>
      </c>
      <c r="O102" s="136">
        <v>0.463</v>
      </c>
      <c r="P102" s="136">
        <v>0.5</v>
      </c>
      <c r="Q102" s="136">
        <v>0.531</v>
      </c>
      <c r="R102" s="220"/>
    </row>
    <row r="103" spans="2:18" ht="15" customHeight="1">
      <c r="B103" s="266"/>
      <c r="C103" s="191" t="s">
        <v>72</v>
      </c>
      <c r="D103" s="136">
        <v>0.857</v>
      </c>
      <c r="E103" s="136">
        <v>0.696</v>
      </c>
      <c r="F103" s="136">
        <v>0.535</v>
      </c>
      <c r="G103" s="136">
        <v>0.482</v>
      </c>
      <c r="H103" s="136">
        <v>0.375</v>
      </c>
      <c r="I103" s="136">
        <v>0.383</v>
      </c>
      <c r="J103" s="136">
        <v>0.389</v>
      </c>
      <c r="K103" s="136">
        <v>0.403</v>
      </c>
      <c r="L103" s="136">
        <v>0.409</v>
      </c>
      <c r="M103" s="136">
        <v>0.415</v>
      </c>
      <c r="N103" s="136">
        <v>0.485</v>
      </c>
      <c r="O103" s="136">
        <v>0.539</v>
      </c>
      <c r="P103" s="136">
        <v>0.585</v>
      </c>
      <c r="Q103" s="136">
        <v>0.624</v>
      </c>
      <c r="R103" s="220"/>
    </row>
    <row r="104" spans="2:18" ht="15" customHeight="1">
      <c r="B104" s="267"/>
      <c r="C104" s="191" t="s">
        <v>73</v>
      </c>
      <c r="D104" s="136">
        <v>1.521</v>
      </c>
      <c r="E104" s="136">
        <v>1.287</v>
      </c>
      <c r="F104" s="136">
        <v>1.053</v>
      </c>
      <c r="G104" s="136">
        <v>0.889</v>
      </c>
      <c r="H104" s="136">
        <v>0.819</v>
      </c>
      <c r="I104" s="136">
        <v>0.841</v>
      </c>
      <c r="J104" s="136">
        <v>0.864</v>
      </c>
      <c r="K104" s="136">
        <v>0.897</v>
      </c>
      <c r="L104" s="136">
        <v>0.94</v>
      </c>
      <c r="M104" s="136">
        <v>0.981</v>
      </c>
      <c r="N104" s="136">
        <v>1.028</v>
      </c>
      <c r="O104" s="136">
        <v>1.073</v>
      </c>
      <c r="P104" s="136">
        <v>1.115</v>
      </c>
      <c r="Q104" s="136">
        <v>1.154</v>
      </c>
      <c r="R104" s="220"/>
    </row>
    <row r="105" spans="3:18" s="63" customFormat="1" ht="15" customHeight="1" hidden="1">
      <c r="C105" s="221" t="s">
        <v>0</v>
      </c>
      <c r="D105" s="222">
        <f aca="true" t="shared" si="5" ref="D105:Q105">SUM(D92:D104)</f>
        <v>8.92</v>
      </c>
      <c r="E105" s="223">
        <f t="shared" si="5"/>
        <v>7.895</v>
      </c>
      <c r="F105" s="224">
        <f t="shared" si="5"/>
        <v>7.013</v>
      </c>
      <c r="G105" s="224">
        <f t="shared" si="5"/>
        <v>6.453</v>
      </c>
      <c r="H105" s="224">
        <f t="shared" si="5"/>
        <v>6.250000000000001</v>
      </c>
      <c r="I105" s="224">
        <f t="shared" si="5"/>
        <v>5.273000000000001</v>
      </c>
      <c r="J105" s="224">
        <f t="shared" si="5"/>
        <v>4.651</v>
      </c>
      <c r="K105" s="224">
        <f t="shared" si="5"/>
        <v>4.303</v>
      </c>
      <c r="L105" s="224">
        <f t="shared" si="5"/>
        <v>4.351999999999999</v>
      </c>
      <c r="M105" s="224">
        <f t="shared" si="5"/>
        <v>4.661</v>
      </c>
      <c r="N105" s="224">
        <f t="shared" si="5"/>
        <v>4.712</v>
      </c>
      <c r="O105" s="224"/>
      <c r="P105" s="224">
        <f t="shared" si="5"/>
        <v>5.271000000000001</v>
      </c>
      <c r="Q105" s="224">
        <f t="shared" si="5"/>
        <v>5.8069999999999995</v>
      </c>
      <c r="R105" s="225"/>
    </row>
    <row r="106" spans="3:17" ht="15" customHeight="1">
      <c r="C106" s="226"/>
      <c r="D106" s="205"/>
      <c r="E106" s="205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</row>
    <row r="107" spans="3:18" ht="15" customHeight="1">
      <c r="C107" s="230" t="s">
        <v>157</v>
      </c>
      <c r="R107" s="219"/>
    </row>
    <row r="108" spans="2:18" ht="15" customHeight="1">
      <c r="B108" s="265" t="s">
        <v>240</v>
      </c>
      <c r="C108" s="191" t="s">
        <v>74</v>
      </c>
      <c r="D108" s="136">
        <v>0.489</v>
      </c>
      <c r="E108" s="136">
        <v>0.586</v>
      </c>
      <c r="F108" s="136">
        <v>0.782</v>
      </c>
      <c r="G108" s="136">
        <v>0.88</v>
      </c>
      <c r="H108" s="136">
        <v>0.977</v>
      </c>
      <c r="I108" s="136">
        <v>1.194</v>
      </c>
      <c r="J108" s="136">
        <v>1.299</v>
      </c>
      <c r="K108" s="136">
        <v>0.951</v>
      </c>
      <c r="L108" s="136">
        <v>0.767</v>
      </c>
      <c r="M108" s="136">
        <v>0.865</v>
      </c>
      <c r="N108" s="136">
        <v>0.716</v>
      </c>
      <c r="O108" s="136">
        <v>0.872</v>
      </c>
      <c r="P108" s="136">
        <v>0.864</v>
      </c>
      <c r="Q108" s="136">
        <v>0.957</v>
      </c>
      <c r="R108" s="220"/>
    </row>
    <row r="109" spans="2:18" ht="15" customHeight="1">
      <c r="B109" s="266"/>
      <c r="C109" s="191" t="s">
        <v>1</v>
      </c>
      <c r="D109" s="136">
        <v>1.005</v>
      </c>
      <c r="E109" s="136">
        <v>1.005</v>
      </c>
      <c r="F109" s="136">
        <v>1.005</v>
      </c>
      <c r="G109" s="136">
        <v>1.206</v>
      </c>
      <c r="H109" s="136">
        <v>1.508</v>
      </c>
      <c r="I109" s="136">
        <v>1.333</v>
      </c>
      <c r="J109" s="136">
        <v>1.213</v>
      </c>
      <c r="K109" s="136">
        <v>0.913</v>
      </c>
      <c r="L109" s="136">
        <v>0.744</v>
      </c>
      <c r="M109" s="136">
        <v>0.847</v>
      </c>
      <c r="N109" s="136">
        <v>0.708</v>
      </c>
      <c r="O109" s="136">
        <v>0.865</v>
      </c>
      <c r="P109" s="136">
        <v>0.858</v>
      </c>
      <c r="Q109" s="136">
        <v>0.915</v>
      </c>
      <c r="R109" s="220"/>
    </row>
    <row r="110" spans="2:18" ht="15" customHeight="1">
      <c r="B110" s="266"/>
      <c r="C110" s="191" t="s">
        <v>2</v>
      </c>
      <c r="D110" s="136">
        <v>1.268</v>
      </c>
      <c r="E110" s="136">
        <v>1.268</v>
      </c>
      <c r="F110" s="136">
        <v>1.268</v>
      </c>
      <c r="G110" s="136">
        <v>1.268</v>
      </c>
      <c r="H110" s="136">
        <v>1.585</v>
      </c>
      <c r="I110" s="136">
        <v>1.322</v>
      </c>
      <c r="J110" s="136">
        <v>1.095</v>
      </c>
      <c r="K110" s="136">
        <v>0.861</v>
      </c>
      <c r="L110" s="136">
        <v>0.711</v>
      </c>
      <c r="M110" s="136">
        <v>0.822</v>
      </c>
      <c r="N110" s="136">
        <v>0.695</v>
      </c>
      <c r="O110" s="136">
        <v>0.854</v>
      </c>
      <c r="P110" s="136">
        <v>0.849</v>
      </c>
      <c r="Q110" s="136">
        <v>0.851</v>
      </c>
      <c r="R110" s="220"/>
    </row>
    <row r="111" spans="2:18" ht="15" customHeight="1">
      <c r="B111" s="266"/>
      <c r="C111" s="191" t="s">
        <v>3</v>
      </c>
      <c r="D111" s="136">
        <v>1.331</v>
      </c>
      <c r="E111" s="136">
        <v>0.887</v>
      </c>
      <c r="F111" s="136">
        <v>0.887</v>
      </c>
      <c r="G111" s="136">
        <v>0.887</v>
      </c>
      <c r="H111" s="136">
        <v>2.662</v>
      </c>
      <c r="I111" s="136">
        <v>1.527</v>
      </c>
      <c r="J111" s="136">
        <v>1.123</v>
      </c>
      <c r="K111" s="136">
        <v>0.811</v>
      </c>
      <c r="L111" s="136">
        <v>0.68</v>
      </c>
      <c r="M111" s="136">
        <v>0.569</v>
      </c>
      <c r="N111" s="136">
        <v>0.488</v>
      </c>
      <c r="O111" s="136">
        <v>0.563</v>
      </c>
      <c r="P111" s="136">
        <v>0.654</v>
      </c>
      <c r="Q111" s="136">
        <v>0.751</v>
      </c>
      <c r="R111" s="220"/>
    </row>
    <row r="112" spans="2:18" ht="15" customHeight="1">
      <c r="B112" s="266"/>
      <c r="C112" s="191" t="s">
        <v>71</v>
      </c>
      <c r="D112" s="136">
        <v>1.301</v>
      </c>
      <c r="E112" s="136">
        <v>2.024</v>
      </c>
      <c r="F112" s="136">
        <v>2.531</v>
      </c>
      <c r="G112" s="136">
        <v>3.037</v>
      </c>
      <c r="H112" s="136">
        <v>3.615</v>
      </c>
      <c r="I112" s="136">
        <v>2.382</v>
      </c>
      <c r="J112" s="136">
        <v>1.697</v>
      </c>
      <c r="K112" s="136">
        <v>0.763</v>
      </c>
      <c r="L112" s="136">
        <v>0.649</v>
      </c>
      <c r="M112" s="136">
        <v>0.552</v>
      </c>
      <c r="N112" s="136">
        <v>0.479</v>
      </c>
      <c r="O112" s="136">
        <v>0.463</v>
      </c>
      <c r="P112" s="136">
        <v>0.554</v>
      </c>
      <c r="Q112" s="136">
        <v>0.652</v>
      </c>
      <c r="R112" s="220"/>
    </row>
    <row r="113" spans="2:18" ht="15" customHeight="1">
      <c r="B113" s="266"/>
      <c r="C113" s="191" t="s">
        <v>75</v>
      </c>
      <c r="D113" s="136">
        <v>1.822</v>
      </c>
      <c r="E113" s="136">
        <v>2.024</v>
      </c>
      <c r="F113" s="136">
        <v>2.429</v>
      </c>
      <c r="G113" s="136">
        <v>2.834</v>
      </c>
      <c r="H113" s="136">
        <v>3.239</v>
      </c>
      <c r="I113" s="136">
        <v>2.15</v>
      </c>
      <c r="J113" s="136">
        <v>1.171</v>
      </c>
      <c r="K113" s="136">
        <v>0.619</v>
      </c>
      <c r="L113" s="136">
        <v>0.551</v>
      </c>
      <c r="M113" s="136">
        <v>0.495</v>
      </c>
      <c r="N113" s="136">
        <v>0.449</v>
      </c>
      <c r="O113" s="136">
        <v>0.442</v>
      </c>
      <c r="P113" s="136">
        <v>0.444</v>
      </c>
      <c r="Q113" s="136">
        <v>0.635</v>
      </c>
      <c r="R113" s="220"/>
    </row>
    <row r="114" spans="2:18" ht="15" customHeight="1">
      <c r="B114" s="266"/>
      <c r="C114" s="191" t="s">
        <v>64</v>
      </c>
      <c r="D114" s="136">
        <v>2.809</v>
      </c>
      <c r="E114" s="136">
        <v>2.669</v>
      </c>
      <c r="F114" s="136">
        <v>2.528</v>
      </c>
      <c r="G114" s="136">
        <v>2.444</v>
      </c>
      <c r="H114" s="136">
        <v>2.388</v>
      </c>
      <c r="I114" s="136">
        <v>1.494</v>
      </c>
      <c r="J114" s="136">
        <v>0.954</v>
      </c>
      <c r="K114" s="136">
        <v>0.537</v>
      </c>
      <c r="L114" s="136">
        <v>0.491</v>
      </c>
      <c r="M114" s="136">
        <v>0.453</v>
      </c>
      <c r="N114" s="136">
        <v>0.427</v>
      </c>
      <c r="O114" s="136">
        <v>0.427</v>
      </c>
      <c r="P114" s="136">
        <v>0.432</v>
      </c>
      <c r="Q114" s="136">
        <v>0.624</v>
      </c>
      <c r="R114" s="220"/>
    </row>
    <row r="115" spans="2:18" ht="15" customHeight="1">
      <c r="B115" s="266"/>
      <c r="C115" s="191" t="s">
        <v>65</v>
      </c>
      <c r="D115" s="136">
        <v>2.991</v>
      </c>
      <c r="E115" s="136">
        <v>2.659</v>
      </c>
      <c r="F115" s="136">
        <v>2.327</v>
      </c>
      <c r="G115" s="136">
        <v>1.994</v>
      </c>
      <c r="H115" s="136">
        <v>1.662</v>
      </c>
      <c r="I115" s="136">
        <v>1.133</v>
      </c>
      <c r="J115" s="136">
        <v>0.768</v>
      </c>
      <c r="K115" s="136">
        <v>0.65</v>
      </c>
      <c r="L115" s="136">
        <v>0.607</v>
      </c>
      <c r="M115" s="136">
        <v>0.567</v>
      </c>
      <c r="N115" s="136">
        <v>0.566</v>
      </c>
      <c r="O115" s="136">
        <v>0.497</v>
      </c>
      <c r="P115" s="136">
        <v>0.506</v>
      </c>
      <c r="Q115" s="136">
        <v>0.619</v>
      </c>
      <c r="R115" s="220"/>
    </row>
    <row r="116" spans="2:18" ht="15" customHeight="1">
      <c r="B116" s="266"/>
      <c r="C116" s="191" t="s">
        <v>66</v>
      </c>
      <c r="D116" s="136">
        <v>2.367</v>
      </c>
      <c r="E116" s="136">
        <v>2.003</v>
      </c>
      <c r="F116" s="136">
        <v>1.638</v>
      </c>
      <c r="G116" s="136">
        <v>1.456</v>
      </c>
      <c r="H116" s="136">
        <v>1.183</v>
      </c>
      <c r="I116" s="136">
        <v>0.855</v>
      </c>
      <c r="J116" s="136">
        <v>0.633</v>
      </c>
      <c r="K116" s="136">
        <v>0.569</v>
      </c>
      <c r="L116" s="136">
        <v>0.546</v>
      </c>
      <c r="M116" s="136">
        <v>0.542</v>
      </c>
      <c r="N116" s="136">
        <v>0.555</v>
      </c>
      <c r="O116" s="136">
        <v>0.571</v>
      </c>
      <c r="P116" s="136">
        <v>0.593</v>
      </c>
      <c r="Q116" s="136">
        <v>0.625</v>
      </c>
      <c r="R116" s="220"/>
    </row>
    <row r="117" spans="2:18" ht="15" customHeight="1">
      <c r="B117" s="266"/>
      <c r="C117" s="191" t="s">
        <v>67</v>
      </c>
      <c r="D117" s="136">
        <v>1.784</v>
      </c>
      <c r="E117" s="136">
        <v>1.459</v>
      </c>
      <c r="F117" s="136">
        <v>1.216</v>
      </c>
      <c r="G117" s="136">
        <v>0.973</v>
      </c>
      <c r="H117" s="136">
        <v>0.811</v>
      </c>
      <c r="I117" s="136">
        <v>0.632</v>
      </c>
      <c r="J117" s="136">
        <v>0.566</v>
      </c>
      <c r="K117" s="136">
        <v>0.513</v>
      </c>
      <c r="L117" s="136">
        <v>0.528</v>
      </c>
      <c r="M117" s="136">
        <v>0.537</v>
      </c>
      <c r="N117" s="136">
        <v>0.565</v>
      </c>
      <c r="O117" s="136">
        <v>0.583</v>
      </c>
      <c r="P117" s="136">
        <v>0.624</v>
      </c>
      <c r="Q117" s="136">
        <v>0.659</v>
      </c>
      <c r="R117" s="220"/>
    </row>
    <row r="118" spans="2:18" ht="15" customHeight="1">
      <c r="B118" s="266"/>
      <c r="C118" s="191" t="s">
        <v>76</v>
      </c>
      <c r="D118" s="136">
        <v>1.596</v>
      </c>
      <c r="E118" s="136">
        <v>1.344</v>
      </c>
      <c r="F118" s="136">
        <v>1.092</v>
      </c>
      <c r="G118" s="136">
        <v>0.873</v>
      </c>
      <c r="H118" s="136">
        <v>0.672</v>
      </c>
      <c r="I118" s="136">
        <v>0.582</v>
      </c>
      <c r="J118" s="136">
        <v>0.58</v>
      </c>
      <c r="K118" s="136">
        <v>0.576</v>
      </c>
      <c r="L118" s="136">
        <v>0.595</v>
      </c>
      <c r="M118" s="136">
        <v>0.612</v>
      </c>
      <c r="N118" s="136">
        <v>0.63</v>
      </c>
      <c r="O118" s="136">
        <v>0.685</v>
      </c>
      <c r="P118" s="136">
        <v>0.731</v>
      </c>
      <c r="Q118" s="136">
        <v>0.771</v>
      </c>
      <c r="R118" s="220"/>
    </row>
    <row r="119" spans="2:18" ht="15" customHeight="1">
      <c r="B119" s="266"/>
      <c r="C119" s="191" t="s">
        <v>72</v>
      </c>
      <c r="D119" s="136">
        <v>1.525</v>
      </c>
      <c r="E119" s="136">
        <v>1.239</v>
      </c>
      <c r="F119" s="136">
        <v>0.953</v>
      </c>
      <c r="G119" s="136">
        <v>0.858</v>
      </c>
      <c r="H119" s="136">
        <v>0.667</v>
      </c>
      <c r="I119" s="136">
        <v>0.665</v>
      </c>
      <c r="J119" s="136">
        <v>0.666</v>
      </c>
      <c r="K119" s="136">
        <v>0.669</v>
      </c>
      <c r="L119" s="136">
        <v>0.672</v>
      </c>
      <c r="M119" s="136">
        <v>0.677</v>
      </c>
      <c r="N119" s="136">
        <v>0.757</v>
      </c>
      <c r="O119" s="136">
        <v>0.817</v>
      </c>
      <c r="P119" s="136">
        <v>0.866</v>
      </c>
      <c r="Q119" s="136">
        <v>0.909</v>
      </c>
      <c r="R119" s="220"/>
    </row>
    <row r="120" spans="2:18" ht="15" customHeight="1">
      <c r="B120" s="267"/>
      <c r="C120" s="191" t="s">
        <v>73</v>
      </c>
      <c r="D120" s="136">
        <v>1.951</v>
      </c>
      <c r="E120" s="136">
        <v>1.651</v>
      </c>
      <c r="F120" s="136">
        <v>1.351</v>
      </c>
      <c r="G120" s="136">
        <v>1.141</v>
      </c>
      <c r="H120" s="136">
        <v>1.051</v>
      </c>
      <c r="I120" s="136">
        <v>1.057</v>
      </c>
      <c r="J120" s="136">
        <v>1.067</v>
      </c>
      <c r="K120" s="136">
        <v>1.086</v>
      </c>
      <c r="L120" s="136">
        <v>1.104</v>
      </c>
      <c r="M120" s="136">
        <v>1.131</v>
      </c>
      <c r="N120" s="136">
        <v>1.174</v>
      </c>
      <c r="O120" s="136">
        <v>1.215</v>
      </c>
      <c r="P120" s="136">
        <v>1.253</v>
      </c>
      <c r="Q120" s="136">
        <v>1.29</v>
      </c>
      <c r="R120" s="220"/>
    </row>
    <row r="121" spans="3:18" s="63" customFormat="1" ht="15" customHeight="1" hidden="1">
      <c r="C121" s="221" t="s">
        <v>0</v>
      </c>
      <c r="D121" s="222">
        <f aca="true" t="shared" si="6" ref="D121:Q121">SUM(D108:D120)</f>
        <v>22.238999999999997</v>
      </c>
      <c r="E121" s="223">
        <f t="shared" si="6"/>
        <v>20.818</v>
      </c>
      <c r="F121" s="224">
        <f>SUM(F108:F120)</f>
        <v>20.006999999999998</v>
      </c>
      <c r="G121" s="224">
        <f>SUM(G108:G120)</f>
        <v>19.851</v>
      </c>
      <c r="H121" s="224">
        <f t="shared" si="6"/>
        <v>22.020000000000003</v>
      </c>
      <c r="I121" s="224">
        <f t="shared" si="6"/>
        <v>16.326</v>
      </c>
      <c r="J121" s="224">
        <f t="shared" si="6"/>
        <v>12.832000000000004</v>
      </c>
      <c r="K121" s="224">
        <f t="shared" si="6"/>
        <v>9.517999999999999</v>
      </c>
      <c r="L121" s="224">
        <f t="shared" si="6"/>
        <v>8.645</v>
      </c>
      <c r="M121" s="224">
        <f t="shared" si="6"/>
        <v>8.669</v>
      </c>
      <c r="N121" s="224">
        <f t="shared" si="6"/>
        <v>8.209</v>
      </c>
      <c r="O121" s="224"/>
      <c r="P121" s="224">
        <f t="shared" si="6"/>
        <v>9.228</v>
      </c>
      <c r="Q121" s="224">
        <f t="shared" si="6"/>
        <v>10.258</v>
      </c>
      <c r="R121" s="225"/>
    </row>
    <row r="122" spans="3:17" ht="15" customHeight="1">
      <c r="C122" s="69"/>
      <c r="D122" s="205"/>
      <c r="E122" s="205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</row>
    <row r="123" spans="3:18" ht="15" customHeight="1">
      <c r="C123" s="230" t="s">
        <v>147</v>
      </c>
      <c r="R123" s="219"/>
    </row>
    <row r="124" spans="2:18" ht="15" customHeight="1">
      <c r="B124" s="265" t="s">
        <v>240</v>
      </c>
      <c r="C124" s="191" t="s">
        <v>74</v>
      </c>
      <c r="D124" s="136">
        <v>0.108</v>
      </c>
      <c r="E124" s="136">
        <v>0.13</v>
      </c>
      <c r="F124" s="136">
        <v>0.174</v>
      </c>
      <c r="G124" s="136">
        <v>0.195</v>
      </c>
      <c r="H124" s="136">
        <v>0.217</v>
      </c>
      <c r="I124" s="136">
        <v>0.242</v>
      </c>
      <c r="J124" s="136">
        <v>0.223</v>
      </c>
      <c r="K124" s="136">
        <v>0.23</v>
      </c>
      <c r="L124" s="136">
        <v>0.156</v>
      </c>
      <c r="M124" s="136">
        <v>0.236</v>
      </c>
      <c r="N124" s="136">
        <v>0.211</v>
      </c>
      <c r="O124" s="136">
        <v>0.284</v>
      </c>
      <c r="P124" s="136">
        <v>0.274</v>
      </c>
      <c r="Q124" s="136">
        <v>0.301</v>
      </c>
      <c r="R124" s="220"/>
    </row>
    <row r="125" spans="2:18" ht="15" customHeight="1">
      <c r="B125" s="266"/>
      <c r="C125" s="191" t="s">
        <v>1</v>
      </c>
      <c r="D125" s="136">
        <v>0.195</v>
      </c>
      <c r="E125" s="136">
        <v>0.195</v>
      </c>
      <c r="F125" s="136">
        <v>0.195</v>
      </c>
      <c r="G125" s="136">
        <v>0.234</v>
      </c>
      <c r="H125" s="136">
        <v>0.292</v>
      </c>
      <c r="I125" s="136">
        <v>0.268</v>
      </c>
      <c r="J125" s="136">
        <v>0.195</v>
      </c>
      <c r="K125" s="136">
        <v>0.224</v>
      </c>
      <c r="L125" s="136">
        <v>0.152</v>
      </c>
      <c r="M125" s="136">
        <v>0.2</v>
      </c>
      <c r="N125" s="136">
        <v>0.214</v>
      </c>
      <c r="O125" s="136">
        <v>0.289</v>
      </c>
      <c r="P125" s="136">
        <v>0.281</v>
      </c>
      <c r="Q125" s="136">
        <v>0.299</v>
      </c>
      <c r="R125" s="220"/>
    </row>
    <row r="126" spans="2:18" ht="15" customHeight="1">
      <c r="B126" s="266"/>
      <c r="C126" s="191" t="s">
        <v>2</v>
      </c>
      <c r="D126" s="136">
        <v>0.163</v>
      </c>
      <c r="E126" s="136">
        <v>0.163</v>
      </c>
      <c r="F126" s="136">
        <v>0.163</v>
      </c>
      <c r="G126" s="136">
        <v>0.163</v>
      </c>
      <c r="H126" s="136">
        <v>0.204</v>
      </c>
      <c r="I126" s="136">
        <v>0.282</v>
      </c>
      <c r="J126" s="136">
        <v>0.175</v>
      </c>
      <c r="K126" s="136">
        <v>0.233</v>
      </c>
      <c r="L126" s="136">
        <v>0.149</v>
      </c>
      <c r="M126" s="136">
        <v>0.203</v>
      </c>
      <c r="N126" s="136">
        <v>0.216</v>
      </c>
      <c r="O126" s="136">
        <v>0.29</v>
      </c>
      <c r="P126" s="136">
        <v>0.283</v>
      </c>
      <c r="Q126" s="136">
        <v>0.282</v>
      </c>
      <c r="R126" s="220"/>
    </row>
    <row r="127" spans="2:18" ht="15" customHeight="1">
      <c r="B127" s="266"/>
      <c r="C127" s="191" t="s">
        <v>3</v>
      </c>
      <c r="D127" s="136">
        <v>0.214</v>
      </c>
      <c r="E127" s="136">
        <v>0.143</v>
      </c>
      <c r="F127" s="136">
        <v>0.143</v>
      </c>
      <c r="G127" s="136">
        <v>0.143</v>
      </c>
      <c r="H127" s="136">
        <v>0.429</v>
      </c>
      <c r="I127" s="136">
        <v>0.35</v>
      </c>
      <c r="J127" s="136">
        <v>0.19</v>
      </c>
      <c r="K127" s="136">
        <v>0.237</v>
      </c>
      <c r="L127" s="136">
        <v>0.146</v>
      </c>
      <c r="M127" s="136">
        <v>0.161</v>
      </c>
      <c r="N127" s="136">
        <v>0.151</v>
      </c>
      <c r="O127" s="136">
        <v>0.189</v>
      </c>
      <c r="P127" s="136">
        <v>0.216</v>
      </c>
      <c r="Q127" s="136">
        <v>0.247</v>
      </c>
      <c r="R127" s="220"/>
    </row>
    <row r="128" spans="2:18" ht="15" customHeight="1">
      <c r="B128" s="266"/>
      <c r="C128" s="191" t="s">
        <v>71</v>
      </c>
      <c r="D128" s="136">
        <v>0.275</v>
      </c>
      <c r="E128" s="136">
        <v>0.428</v>
      </c>
      <c r="F128" s="136">
        <v>0.535</v>
      </c>
      <c r="G128" s="136">
        <v>0.642</v>
      </c>
      <c r="H128" s="136">
        <v>0.764</v>
      </c>
      <c r="I128" s="136">
        <v>0.582</v>
      </c>
      <c r="J128" s="136">
        <v>0.298</v>
      </c>
      <c r="K128" s="136">
        <v>0.244</v>
      </c>
      <c r="L128" s="136">
        <v>0.142</v>
      </c>
      <c r="M128" s="136">
        <v>0.191</v>
      </c>
      <c r="N128" s="136">
        <v>0.147</v>
      </c>
      <c r="O128" s="136">
        <v>0.153</v>
      </c>
      <c r="P128" s="136">
        <v>0.18</v>
      </c>
      <c r="Q128" s="136">
        <v>0.211</v>
      </c>
      <c r="R128" s="220"/>
    </row>
    <row r="129" spans="2:18" ht="15" customHeight="1">
      <c r="B129" s="266"/>
      <c r="C129" s="191" t="s">
        <v>75</v>
      </c>
      <c r="D129" s="136">
        <v>0.534</v>
      </c>
      <c r="E129" s="136">
        <v>0.593</v>
      </c>
      <c r="F129" s="136">
        <v>0.712</v>
      </c>
      <c r="G129" s="136">
        <v>0.831</v>
      </c>
      <c r="H129" s="136">
        <v>0.949</v>
      </c>
      <c r="I129" s="136">
        <v>0.444</v>
      </c>
      <c r="J129" s="136">
        <v>0.252</v>
      </c>
      <c r="K129" s="136">
        <v>0.131</v>
      </c>
      <c r="L129" s="136">
        <v>0.127</v>
      </c>
      <c r="M129" s="136">
        <v>0.187</v>
      </c>
      <c r="N129" s="136">
        <v>0.132</v>
      </c>
      <c r="O129" s="136">
        <v>0.137</v>
      </c>
      <c r="P129" s="136">
        <v>0.135</v>
      </c>
      <c r="Q129" s="136">
        <v>0.191</v>
      </c>
      <c r="R129" s="220"/>
    </row>
    <row r="130" spans="2:18" ht="15" customHeight="1">
      <c r="B130" s="266"/>
      <c r="C130" s="191" t="s">
        <v>64</v>
      </c>
      <c r="D130" s="136">
        <v>0.742</v>
      </c>
      <c r="E130" s="136">
        <v>0.705</v>
      </c>
      <c r="F130" s="136">
        <v>0.668</v>
      </c>
      <c r="G130" s="136">
        <v>0.646</v>
      </c>
      <c r="H130" s="136">
        <v>0.631</v>
      </c>
      <c r="I130" s="136">
        <v>0.364</v>
      </c>
      <c r="J130" s="136">
        <v>0.229</v>
      </c>
      <c r="K130" s="136">
        <v>0.126</v>
      </c>
      <c r="L130" s="136">
        <v>0.122</v>
      </c>
      <c r="M130" s="136">
        <v>0.124</v>
      </c>
      <c r="N130" s="136">
        <v>0.125</v>
      </c>
      <c r="O130" s="136">
        <v>0.129</v>
      </c>
      <c r="P130" s="136">
        <v>0.129</v>
      </c>
      <c r="Q130" s="136">
        <v>0.183</v>
      </c>
      <c r="R130" s="220"/>
    </row>
    <row r="131" spans="2:18" ht="15" customHeight="1">
      <c r="B131" s="266"/>
      <c r="C131" s="191" t="s">
        <v>65</v>
      </c>
      <c r="D131" s="136">
        <v>0.863</v>
      </c>
      <c r="E131" s="136">
        <v>0.767</v>
      </c>
      <c r="F131" s="136">
        <v>0.671</v>
      </c>
      <c r="G131" s="136">
        <v>0.575</v>
      </c>
      <c r="H131" s="136">
        <v>0.479</v>
      </c>
      <c r="I131" s="136">
        <v>0.296</v>
      </c>
      <c r="J131" s="136">
        <v>0.199</v>
      </c>
      <c r="K131" s="136">
        <v>0.17</v>
      </c>
      <c r="L131" s="136">
        <v>0.167</v>
      </c>
      <c r="M131" s="136">
        <v>0.248</v>
      </c>
      <c r="N131" s="136">
        <v>0.165</v>
      </c>
      <c r="O131" s="136">
        <v>0.144</v>
      </c>
      <c r="P131" s="136">
        <v>0.144</v>
      </c>
      <c r="Q131" s="136">
        <v>0.173</v>
      </c>
      <c r="R131" s="220"/>
    </row>
    <row r="132" spans="2:18" ht="15" customHeight="1">
      <c r="B132" s="266"/>
      <c r="C132" s="191" t="s">
        <v>66</v>
      </c>
      <c r="D132" s="136">
        <v>0.785</v>
      </c>
      <c r="E132" s="136">
        <v>0.664</v>
      </c>
      <c r="F132" s="136">
        <v>0.543</v>
      </c>
      <c r="G132" s="136">
        <v>0.483</v>
      </c>
      <c r="H132" s="136">
        <v>0.392</v>
      </c>
      <c r="I132" s="136">
        <v>0.288</v>
      </c>
      <c r="J132" s="136">
        <v>0.221</v>
      </c>
      <c r="K132" s="136">
        <v>0.185</v>
      </c>
      <c r="L132" s="136">
        <v>0.189</v>
      </c>
      <c r="M132" s="136">
        <v>0.234</v>
      </c>
      <c r="N132" s="136">
        <v>0.157</v>
      </c>
      <c r="O132" s="136">
        <v>0.16</v>
      </c>
      <c r="P132" s="136">
        <v>0.163</v>
      </c>
      <c r="Q132" s="136">
        <v>0.168</v>
      </c>
      <c r="R132" s="220"/>
    </row>
    <row r="133" spans="2:18" ht="15" customHeight="1">
      <c r="B133" s="266"/>
      <c r="C133" s="191" t="s">
        <v>67</v>
      </c>
      <c r="D133" s="136">
        <v>0.564</v>
      </c>
      <c r="E133" s="136">
        <v>0.461</v>
      </c>
      <c r="F133" s="136">
        <v>0.384</v>
      </c>
      <c r="G133" s="136">
        <v>0.307</v>
      </c>
      <c r="H133" s="136">
        <v>0.256</v>
      </c>
      <c r="I133" s="136">
        <v>0.239</v>
      </c>
      <c r="J133" s="136">
        <v>0.258</v>
      </c>
      <c r="K133" s="136">
        <v>0.257</v>
      </c>
      <c r="L133" s="136">
        <v>0.246</v>
      </c>
      <c r="M133" s="136">
        <v>0.221</v>
      </c>
      <c r="N133" s="136">
        <v>0.148</v>
      </c>
      <c r="O133" s="136">
        <v>0.15</v>
      </c>
      <c r="P133" s="136">
        <v>0.157</v>
      </c>
      <c r="Q133" s="136">
        <v>0.164</v>
      </c>
      <c r="R133" s="220"/>
    </row>
    <row r="134" spans="2:18" ht="15" customHeight="1">
      <c r="B134" s="266"/>
      <c r="C134" s="191" t="s">
        <v>76</v>
      </c>
      <c r="D134" s="136">
        <v>0.431</v>
      </c>
      <c r="E134" s="136">
        <v>0.363</v>
      </c>
      <c r="F134" s="136">
        <v>0.295</v>
      </c>
      <c r="G134" s="136">
        <v>0.236</v>
      </c>
      <c r="H134" s="136">
        <v>0.182</v>
      </c>
      <c r="I134" s="136">
        <v>0.187</v>
      </c>
      <c r="J134" s="136">
        <v>0.221</v>
      </c>
      <c r="K134" s="136">
        <v>0.237</v>
      </c>
      <c r="L134" s="136">
        <v>0.227</v>
      </c>
      <c r="M134" s="136">
        <v>0.207</v>
      </c>
      <c r="N134" s="136">
        <v>0.147</v>
      </c>
      <c r="O134" s="136">
        <v>0.161</v>
      </c>
      <c r="P134" s="136">
        <v>0.173</v>
      </c>
      <c r="Q134" s="136">
        <v>0.183</v>
      </c>
      <c r="R134" s="220"/>
    </row>
    <row r="135" spans="2:18" ht="15" customHeight="1">
      <c r="B135" s="266"/>
      <c r="C135" s="191" t="s">
        <v>72</v>
      </c>
      <c r="D135" s="136">
        <v>0.335</v>
      </c>
      <c r="E135" s="136">
        <v>0.272</v>
      </c>
      <c r="F135" s="136">
        <v>0.21</v>
      </c>
      <c r="G135" s="136">
        <v>0.189</v>
      </c>
      <c r="H135" s="136">
        <v>0.147</v>
      </c>
      <c r="I135" s="136">
        <v>0.174</v>
      </c>
      <c r="J135" s="136">
        <v>0.206</v>
      </c>
      <c r="K135" s="136">
        <v>0.224</v>
      </c>
      <c r="L135" s="136">
        <v>0.23</v>
      </c>
      <c r="M135" s="136">
        <v>0.218</v>
      </c>
      <c r="N135" s="136">
        <v>0.18</v>
      </c>
      <c r="O135" s="136">
        <v>0.203</v>
      </c>
      <c r="P135" s="136">
        <v>0.223</v>
      </c>
      <c r="Q135" s="136">
        <v>0.241</v>
      </c>
      <c r="R135" s="220"/>
    </row>
    <row r="136" spans="2:18" ht="15" customHeight="1">
      <c r="B136" s="267"/>
      <c r="C136" s="191" t="s">
        <v>73</v>
      </c>
      <c r="D136" s="136">
        <v>1.163</v>
      </c>
      <c r="E136" s="136">
        <v>0.984</v>
      </c>
      <c r="F136" s="136">
        <v>0.805</v>
      </c>
      <c r="G136" s="136">
        <v>0.68</v>
      </c>
      <c r="H136" s="136">
        <v>0.626</v>
      </c>
      <c r="I136" s="136">
        <v>0.729</v>
      </c>
      <c r="J136" s="136">
        <v>0.851</v>
      </c>
      <c r="K136" s="136">
        <v>0.907</v>
      </c>
      <c r="L136" s="136">
        <v>0.919</v>
      </c>
      <c r="M136" s="136">
        <v>0.864</v>
      </c>
      <c r="N136" s="136">
        <v>0.644</v>
      </c>
      <c r="O136" s="136">
        <v>0.674</v>
      </c>
      <c r="P136" s="136">
        <v>0.703</v>
      </c>
      <c r="Q136" s="136">
        <v>0.73</v>
      </c>
      <c r="R136" s="220"/>
    </row>
    <row r="137" spans="3:18" s="63" customFormat="1" ht="15" customHeight="1" hidden="1">
      <c r="C137" s="221" t="s">
        <v>0</v>
      </c>
      <c r="D137" s="222">
        <f aca="true" t="shared" si="7" ref="D137:Q137">SUM(D124:D136)</f>
        <v>6.372</v>
      </c>
      <c r="E137" s="223">
        <f t="shared" si="7"/>
        <v>5.868</v>
      </c>
      <c r="F137" s="224">
        <f>SUM(F124:F136)</f>
        <v>5.498</v>
      </c>
      <c r="G137" s="224">
        <f>SUM(G124:G136)</f>
        <v>5.324</v>
      </c>
      <c r="H137" s="224">
        <f t="shared" si="7"/>
        <v>5.568000000000001</v>
      </c>
      <c r="I137" s="224">
        <f t="shared" si="7"/>
        <v>4.4449999999999985</v>
      </c>
      <c r="J137" s="224">
        <f t="shared" si="7"/>
        <v>3.5180000000000002</v>
      </c>
      <c r="K137" s="224">
        <f t="shared" si="7"/>
        <v>3.4050000000000007</v>
      </c>
      <c r="L137" s="224">
        <f t="shared" si="7"/>
        <v>2.9720000000000004</v>
      </c>
      <c r="M137" s="224">
        <f t="shared" si="7"/>
        <v>3.2939999999999996</v>
      </c>
      <c r="N137" s="224">
        <f t="shared" si="7"/>
        <v>2.637</v>
      </c>
      <c r="O137" s="224"/>
      <c r="P137" s="224">
        <f t="shared" si="7"/>
        <v>3.0609999999999995</v>
      </c>
      <c r="Q137" s="224">
        <f t="shared" si="7"/>
        <v>3.373</v>
      </c>
      <c r="R137" s="225"/>
    </row>
    <row r="138" spans="3:18" ht="15" customHeight="1">
      <c r="C138" s="69"/>
      <c r="D138" s="231"/>
      <c r="E138" s="231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1"/>
    </row>
    <row r="139" spans="3:18" ht="15" customHeight="1">
      <c r="C139" s="230" t="s">
        <v>134</v>
      </c>
      <c r="R139" s="219"/>
    </row>
    <row r="140" spans="2:18" ht="15" customHeight="1">
      <c r="B140" s="265" t="s">
        <v>240</v>
      </c>
      <c r="C140" s="191" t="s">
        <v>74</v>
      </c>
      <c r="D140" s="136">
        <v>0.246</v>
      </c>
      <c r="E140" s="136">
        <v>0.295</v>
      </c>
      <c r="F140" s="136">
        <v>0.394</v>
      </c>
      <c r="G140" s="136">
        <v>0.443</v>
      </c>
      <c r="H140" s="136">
        <v>0.492</v>
      </c>
      <c r="I140" s="136">
        <v>0.714</v>
      </c>
      <c r="J140" s="136">
        <v>0.643</v>
      </c>
      <c r="K140" s="136">
        <v>0.525</v>
      </c>
      <c r="L140" s="136">
        <v>0.515</v>
      </c>
      <c r="M140" s="136">
        <v>0.654</v>
      </c>
      <c r="N140" s="136">
        <v>0.646</v>
      </c>
      <c r="O140" s="136">
        <v>0.795</v>
      </c>
      <c r="P140" s="136">
        <v>0.831</v>
      </c>
      <c r="Q140" s="136">
        <v>0.961</v>
      </c>
      <c r="R140" s="220"/>
    </row>
    <row r="141" spans="2:18" ht="15" customHeight="1">
      <c r="B141" s="266"/>
      <c r="C141" s="191" t="s">
        <v>1</v>
      </c>
      <c r="D141" s="136">
        <v>0.487</v>
      </c>
      <c r="E141" s="136">
        <v>0.487</v>
      </c>
      <c r="F141" s="136">
        <v>0.487</v>
      </c>
      <c r="G141" s="136">
        <v>0.585</v>
      </c>
      <c r="H141" s="136">
        <v>0.731</v>
      </c>
      <c r="I141" s="136">
        <v>0.847</v>
      </c>
      <c r="J141" s="136">
        <v>0.636</v>
      </c>
      <c r="K141" s="136">
        <v>0.521</v>
      </c>
      <c r="L141" s="136">
        <v>0.512</v>
      </c>
      <c r="M141" s="136">
        <v>0.651</v>
      </c>
      <c r="N141" s="136">
        <v>0.643</v>
      </c>
      <c r="O141" s="136">
        <v>0.794</v>
      </c>
      <c r="P141" s="136">
        <v>0.831</v>
      </c>
      <c r="Q141" s="136">
        <v>0.923</v>
      </c>
      <c r="R141" s="220"/>
    </row>
    <row r="142" spans="2:18" ht="15" customHeight="1">
      <c r="B142" s="266"/>
      <c r="C142" s="191" t="s">
        <v>2</v>
      </c>
      <c r="D142" s="136">
        <v>0.424</v>
      </c>
      <c r="E142" s="136">
        <v>0.424</v>
      </c>
      <c r="F142" s="136">
        <v>0.424</v>
      </c>
      <c r="G142" s="136">
        <v>0.424</v>
      </c>
      <c r="H142" s="136">
        <v>0.53</v>
      </c>
      <c r="I142" s="136">
        <v>0.613</v>
      </c>
      <c r="J142" s="136">
        <v>0.582</v>
      </c>
      <c r="K142" s="136">
        <v>0.536</v>
      </c>
      <c r="L142" s="136">
        <v>0.512</v>
      </c>
      <c r="M142" s="136">
        <v>0.657</v>
      </c>
      <c r="N142" s="136">
        <v>0.65</v>
      </c>
      <c r="O142" s="136">
        <v>0.809</v>
      </c>
      <c r="P142" s="136">
        <v>0.847</v>
      </c>
      <c r="Q142" s="136">
        <v>0.883</v>
      </c>
      <c r="R142" s="220"/>
    </row>
    <row r="143" spans="2:18" ht="15" customHeight="1">
      <c r="B143" s="266"/>
      <c r="C143" s="191" t="s">
        <v>3</v>
      </c>
      <c r="D143" s="136">
        <v>0.493</v>
      </c>
      <c r="E143" s="136">
        <v>0.329</v>
      </c>
      <c r="F143" s="136">
        <v>0.329</v>
      </c>
      <c r="G143" s="136">
        <v>0.329</v>
      </c>
      <c r="H143" s="136">
        <v>0.986</v>
      </c>
      <c r="I143" s="136">
        <v>0.773</v>
      </c>
      <c r="J143" s="136">
        <v>0.651</v>
      </c>
      <c r="K143" s="136">
        <v>0.543</v>
      </c>
      <c r="L143" s="136">
        <v>0.521</v>
      </c>
      <c r="M143" s="136">
        <v>0.482</v>
      </c>
      <c r="N143" s="136">
        <v>0.476</v>
      </c>
      <c r="O143" s="136">
        <v>0.556</v>
      </c>
      <c r="P143" s="136">
        <v>0.68</v>
      </c>
      <c r="Q143" s="136">
        <v>0.81</v>
      </c>
      <c r="R143" s="220"/>
    </row>
    <row r="144" spans="2:18" ht="15" customHeight="1">
      <c r="B144" s="266"/>
      <c r="C144" s="191" t="s">
        <v>71</v>
      </c>
      <c r="D144" s="136">
        <v>0.555</v>
      </c>
      <c r="E144" s="136">
        <v>0.863</v>
      </c>
      <c r="F144" s="136">
        <v>1.079</v>
      </c>
      <c r="G144" s="136">
        <v>1.294</v>
      </c>
      <c r="H144" s="136">
        <v>1.541</v>
      </c>
      <c r="I144" s="136">
        <v>1.327</v>
      </c>
      <c r="J144" s="136">
        <v>1.081</v>
      </c>
      <c r="K144" s="136">
        <v>0.55</v>
      </c>
      <c r="L144" s="136">
        <v>0.531</v>
      </c>
      <c r="M144" s="136">
        <v>0.495</v>
      </c>
      <c r="N144" s="136">
        <v>0.489</v>
      </c>
      <c r="O144" s="136">
        <v>0.479</v>
      </c>
      <c r="P144" s="136">
        <v>0.603</v>
      </c>
      <c r="Q144" s="136">
        <v>0.734</v>
      </c>
      <c r="R144" s="220"/>
    </row>
    <row r="145" spans="2:18" ht="15" customHeight="1">
      <c r="B145" s="266"/>
      <c r="C145" s="191" t="s">
        <v>75</v>
      </c>
      <c r="D145" s="136">
        <v>1.126</v>
      </c>
      <c r="E145" s="136">
        <v>1.251</v>
      </c>
      <c r="F145" s="136">
        <v>1.501</v>
      </c>
      <c r="G145" s="136">
        <v>1.752</v>
      </c>
      <c r="H145" s="136">
        <v>2.002</v>
      </c>
      <c r="I145" s="136">
        <v>1.569</v>
      </c>
      <c r="J145" s="136">
        <v>0.954</v>
      </c>
      <c r="K145" s="136">
        <v>0.544</v>
      </c>
      <c r="L145" s="136">
        <v>0.536</v>
      </c>
      <c r="M145" s="136">
        <v>0.527</v>
      </c>
      <c r="N145" s="136">
        <v>0.519</v>
      </c>
      <c r="O145" s="136">
        <v>0.52</v>
      </c>
      <c r="P145" s="136">
        <v>0.547</v>
      </c>
      <c r="Q145" s="136">
        <v>0.801</v>
      </c>
      <c r="R145" s="220"/>
    </row>
    <row r="146" spans="2:18" ht="15" customHeight="1">
      <c r="B146" s="266"/>
      <c r="C146" s="191" t="s">
        <v>64</v>
      </c>
      <c r="D146" s="136">
        <v>2.298</v>
      </c>
      <c r="E146" s="136">
        <v>2.183</v>
      </c>
      <c r="F146" s="136">
        <v>2.068</v>
      </c>
      <c r="G146" s="136">
        <v>1.999</v>
      </c>
      <c r="H146" s="136">
        <v>1.953</v>
      </c>
      <c r="I146" s="136">
        <v>1.358</v>
      </c>
      <c r="J146" s="136">
        <v>0.89</v>
      </c>
      <c r="K146" s="136">
        <v>0.539</v>
      </c>
      <c r="L146" s="136">
        <v>0.536</v>
      </c>
      <c r="M146" s="136">
        <v>0.534</v>
      </c>
      <c r="N146" s="136">
        <v>0.522</v>
      </c>
      <c r="O146" s="136">
        <v>0.534</v>
      </c>
      <c r="P146" s="136">
        <v>0.564</v>
      </c>
      <c r="Q146" s="136">
        <v>0.826</v>
      </c>
      <c r="R146" s="220"/>
    </row>
    <row r="147" spans="2:18" ht="15" customHeight="1">
      <c r="B147" s="266"/>
      <c r="C147" s="191" t="s">
        <v>65</v>
      </c>
      <c r="D147" s="136">
        <v>2.996</v>
      </c>
      <c r="E147" s="136">
        <v>2.663</v>
      </c>
      <c r="F147" s="136">
        <v>2.331</v>
      </c>
      <c r="G147" s="136">
        <v>1.998</v>
      </c>
      <c r="H147" s="136">
        <v>1.665</v>
      </c>
      <c r="I147" s="136">
        <v>1.214</v>
      </c>
      <c r="J147" s="136">
        <v>0.848</v>
      </c>
      <c r="K147" s="136">
        <v>0.751</v>
      </c>
      <c r="L147" s="136">
        <v>0.737</v>
      </c>
      <c r="M147" s="136">
        <v>0.751</v>
      </c>
      <c r="N147" s="136">
        <v>0.718</v>
      </c>
      <c r="O147" s="136">
        <v>0.66</v>
      </c>
      <c r="P147" s="136">
        <v>0.699</v>
      </c>
      <c r="Q147" s="136">
        <v>0.856</v>
      </c>
      <c r="R147" s="220"/>
    </row>
    <row r="148" spans="2:18" ht="15" customHeight="1">
      <c r="B148" s="266"/>
      <c r="C148" s="191" t="s">
        <v>66</v>
      </c>
      <c r="D148" s="136">
        <v>2.773</v>
      </c>
      <c r="E148" s="136">
        <v>2.347</v>
      </c>
      <c r="F148" s="136">
        <v>1.92</v>
      </c>
      <c r="G148" s="136">
        <v>1.707</v>
      </c>
      <c r="H148" s="136">
        <v>1.387</v>
      </c>
      <c r="I148" s="136">
        <v>1.068</v>
      </c>
      <c r="J148" s="136">
        <v>0.8</v>
      </c>
      <c r="K148" s="136">
        <v>0.732</v>
      </c>
      <c r="L148" s="136">
        <v>0.745</v>
      </c>
      <c r="M148" s="136">
        <v>0.731</v>
      </c>
      <c r="N148" s="136">
        <v>0.739</v>
      </c>
      <c r="O148" s="136">
        <v>0.796</v>
      </c>
      <c r="P148" s="136">
        <v>0.844</v>
      </c>
      <c r="Q148" s="136">
        <v>0.888</v>
      </c>
      <c r="R148" s="220"/>
    </row>
    <row r="149" spans="2:18" ht="15" customHeight="1">
      <c r="B149" s="266"/>
      <c r="C149" s="191" t="s">
        <v>67</v>
      </c>
      <c r="D149" s="136">
        <v>2.434</v>
      </c>
      <c r="E149" s="136">
        <v>1.991</v>
      </c>
      <c r="F149" s="136">
        <v>1.659</v>
      </c>
      <c r="G149" s="136">
        <v>1.327</v>
      </c>
      <c r="H149" s="136">
        <v>1.106</v>
      </c>
      <c r="I149" s="136">
        <v>0.894</v>
      </c>
      <c r="J149" s="136">
        <v>0.83</v>
      </c>
      <c r="K149" s="136">
        <v>0.774</v>
      </c>
      <c r="L149" s="136">
        <v>0.736</v>
      </c>
      <c r="M149" s="136">
        <v>0.712</v>
      </c>
      <c r="N149" s="136">
        <v>0.792</v>
      </c>
      <c r="O149" s="136">
        <v>0.855</v>
      </c>
      <c r="P149" s="136">
        <v>0.908</v>
      </c>
      <c r="Q149" s="136">
        <v>0.956</v>
      </c>
      <c r="R149" s="220"/>
    </row>
    <row r="150" spans="2:18" ht="15" customHeight="1">
      <c r="B150" s="266"/>
      <c r="C150" s="191" t="s">
        <v>76</v>
      </c>
      <c r="D150" s="136">
        <v>1.8</v>
      </c>
      <c r="E150" s="136">
        <v>1.516</v>
      </c>
      <c r="F150" s="136">
        <v>1.232</v>
      </c>
      <c r="G150" s="136">
        <v>0.985</v>
      </c>
      <c r="H150" s="136">
        <v>0.758</v>
      </c>
      <c r="I150" s="136">
        <v>0.669</v>
      </c>
      <c r="J150" s="136">
        <v>0.664</v>
      </c>
      <c r="K150" s="136">
        <v>0.647</v>
      </c>
      <c r="L150" s="136">
        <v>0.723</v>
      </c>
      <c r="M150" s="136">
        <v>0.806</v>
      </c>
      <c r="N150" s="136">
        <v>0.901</v>
      </c>
      <c r="O150" s="136">
        <v>0.973</v>
      </c>
      <c r="P150" s="136">
        <v>1.034</v>
      </c>
      <c r="Q150" s="136">
        <v>1.087</v>
      </c>
      <c r="R150" s="220"/>
    </row>
    <row r="151" spans="2:18" ht="15" customHeight="1">
      <c r="B151" s="266"/>
      <c r="C151" s="191" t="s">
        <v>72</v>
      </c>
      <c r="D151" s="136">
        <v>2.511</v>
      </c>
      <c r="E151" s="136">
        <v>2.041</v>
      </c>
      <c r="F151" s="136">
        <v>1.57</v>
      </c>
      <c r="G151" s="136">
        <v>1.413</v>
      </c>
      <c r="H151" s="136">
        <v>1.099</v>
      </c>
      <c r="I151" s="136">
        <v>1.124</v>
      </c>
      <c r="J151" s="136">
        <v>1.129</v>
      </c>
      <c r="K151" s="136">
        <v>1.128</v>
      </c>
      <c r="L151" s="136">
        <v>1.153</v>
      </c>
      <c r="M151" s="136">
        <v>1.193</v>
      </c>
      <c r="N151" s="136">
        <v>1.25</v>
      </c>
      <c r="O151" s="136">
        <v>1.304</v>
      </c>
      <c r="P151" s="136">
        <v>1.354</v>
      </c>
      <c r="Q151" s="136">
        <v>1.402</v>
      </c>
      <c r="R151" s="220"/>
    </row>
    <row r="152" spans="2:18" ht="15" customHeight="1">
      <c r="B152" s="267"/>
      <c r="C152" s="191" t="s">
        <v>73</v>
      </c>
      <c r="D152" s="136">
        <v>2.579</v>
      </c>
      <c r="E152" s="136">
        <v>2.183</v>
      </c>
      <c r="F152" s="136">
        <v>1.786</v>
      </c>
      <c r="G152" s="136">
        <v>1.508</v>
      </c>
      <c r="H152" s="136">
        <v>1.389</v>
      </c>
      <c r="I152" s="136">
        <v>1.418</v>
      </c>
      <c r="J152" s="136">
        <v>1.422</v>
      </c>
      <c r="K152" s="136">
        <v>1.415</v>
      </c>
      <c r="L152" s="136">
        <v>1.441</v>
      </c>
      <c r="M152" s="136">
        <v>1.483</v>
      </c>
      <c r="N152" s="136">
        <v>1.542</v>
      </c>
      <c r="O152" s="136">
        <v>1.599</v>
      </c>
      <c r="P152" s="136">
        <v>1.652</v>
      </c>
      <c r="Q152" s="136">
        <v>1.704</v>
      </c>
      <c r="R152" s="220"/>
    </row>
    <row r="153" spans="3:18" s="63" customFormat="1" ht="15" customHeight="1" hidden="1">
      <c r="C153" s="221" t="s">
        <v>0</v>
      </c>
      <c r="D153" s="222">
        <f aca="true" t="shared" si="8" ref="D153:Q153">SUM(D140:D152)</f>
        <v>20.722</v>
      </c>
      <c r="E153" s="223">
        <f t="shared" si="8"/>
        <v>18.572999999999997</v>
      </c>
      <c r="F153" s="224">
        <f>SUM(F140:F152)</f>
        <v>16.78</v>
      </c>
      <c r="G153" s="224">
        <f>SUM(G140:G152)</f>
        <v>15.764</v>
      </c>
      <c r="H153" s="224">
        <f t="shared" si="8"/>
        <v>15.639</v>
      </c>
      <c r="I153" s="224">
        <f t="shared" si="8"/>
        <v>13.588000000000001</v>
      </c>
      <c r="J153" s="224">
        <f t="shared" si="8"/>
        <v>11.129999999999999</v>
      </c>
      <c r="K153" s="224">
        <f t="shared" si="8"/>
        <v>9.205000000000002</v>
      </c>
      <c r="L153" s="224">
        <f t="shared" si="8"/>
        <v>9.198</v>
      </c>
      <c r="M153" s="224">
        <f t="shared" si="8"/>
        <v>9.676</v>
      </c>
      <c r="N153" s="224">
        <f t="shared" si="8"/>
        <v>9.886999999999999</v>
      </c>
      <c r="O153" s="224"/>
      <c r="P153" s="224">
        <f t="shared" si="8"/>
        <v>11.394</v>
      </c>
      <c r="Q153" s="224">
        <f t="shared" si="8"/>
        <v>12.831</v>
      </c>
      <c r="R153" s="225"/>
    </row>
    <row r="154" spans="3:17" ht="15" customHeight="1">
      <c r="C154" s="226"/>
      <c r="D154" s="205"/>
      <c r="E154" s="205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</row>
    <row r="155" spans="3:18" ht="15" customHeight="1">
      <c r="C155" s="230" t="s">
        <v>247</v>
      </c>
      <c r="R155" s="219"/>
    </row>
    <row r="156" spans="2:18" ht="15" customHeight="1">
      <c r="B156" s="265" t="s">
        <v>240</v>
      </c>
      <c r="C156" s="191" t="s">
        <v>74</v>
      </c>
      <c r="D156" s="136">
        <v>0.259</v>
      </c>
      <c r="E156" s="136">
        <v>0.311</v>
      </c>
      <c r="F156" s="136">
        <v>0.414</v>
      </c>
      <c r="G156" s="136">
        <v>0.466</v>
      </c>
      <c r="H156" s="136">
        <v>0.518</v>
      </c>
      <c r="I156" s="136">
        <v>0.61</v>
      </c>
      <c r="J156" s="136">
        <v>0.695</v>
      </c>
      <c r="K156" s="136">
        <v>0.552</v>
      </c>
      <c r="L156" s="136">
        <v>0.434</v>
      </c>
      <c r="M156" s="136">
        <v>0.5</v>
      </c>
      <c r="N156" s="136">
        <v>0.443</v>
      </c>
      <c r="O156" s="136">
        <v>0.55</v>
      </c>
      <c r="P156" s="136">
        <v>0.574</v>
      </c>
      <c r="Q156" s="136">
        <v>0.663</v>
      </c>
      <c r="R156" s="220"/>
    </row>
    <row r="157" spans="2:18" ht="15" customHeight="1">
      <c r="B157" s="266"/>
      <c r="C157" s="191" t="s">
        <v>1</v>
      </c>
      <c r="D157" s="136">
        <v>0.492</v>
      </c>
      <c r="E157" s="136">
        <v>0.492</v>
      </c>
      <c r="F157" s="136">
        <v>0.492</v>
      </c>
      <c r="G157" s="136">
        <v>0.59</v>
      </c>
      <c r="H157" s="136">
        <v>0.738</v>
      </c>
      <c r="I157" s="136">
        <v>0.684</v>
      </c>
      <c r="J157" s="136">
        <v>0.656</v>
      </c>
      <c r="K157" s="136">
        <v>0.528</v>
      </c>
      <c r="L157" s="136">
        <v>0.421</v>
      </c>
      <c r="M157" s="136">
        <v>0.49</v>
      </c>
      <c r="N157" s="136">
        <v>0.438</v>
      </c>
      <c r="O157" s="136">
        <v>0.546</v>
      </c>
      <c r="P157" s="136">
        <v>0.57</v>
      </c>
      <c r="Q157" s="136">
        <v>0.633</v>
      </c>
      <c r="R157" s="220"/>
    </row>
    <row r="158" spans="2:18" ht="15" customHeight="1">
      <c r="B158" s="266"/>
      <c r="C158" s="191" t="s">
        <v>2</v>
      </c>
      <c r="D158" s="136">
        <v>0.526</v>
      </c>
      <c r="E158" s="136">
        <v>0.526</v>
      </c>
      <c r="F158" s="136">
        <v>0.526</v>
      </c>
      <c r="G158" s="136">
        <v>0.526</v>
      </c>
      <c r="H158" s="136">
        <v>0.658</v>
      </c>
      <c r="I158" s="136">
        <v>0.679</v>
      </c>
      <c r="J158" s="136">
        <v>0.6</v>
      </c>
      <c r="K158" s="136">
        <v>0.494</v>
      </c>
      <c r="L158" s="136">
        <v>0.402</v>
      </c>
      <c r="M158" s="136">
        <v>0.476</v>
      </c>
      <c r="N158" s="136">
        <v>0.43</v>
      </c>
      <c r="O158" s="136">
        <v>0.54</v>
      </c>
      <c r="P158" s="136">
        <v>0.565</v>
      </c>
      <c r="Q158" s="136">
        <v>0.589</v>
      </c>
      <c r="R158" s="220"/>
    </row>
    <row r="159" spans="2:18" ht="15" customHeight="1">
      <c r="B159" s="266"/>
      <c r="C159" s="191" t="s">
        <v>3</v>
      </c>
      <c r="D159" s="136">
        <v>0.585</v>
      </c>
      <c r="E159" s="136">
        <v>0.39</v>
      </c>
      <c r="F159" s="136">
        <v>0.39</v>
      </c>
      <c r="G159" s="136">
        <v>0.39</v>
      </c>
      <c r="H159" s="136">
        <v>1.169</v>
      </c>
      <c r="I159" s="136">
        <v>0.789</v>
      </c>
      <c r="J159" s="136">
        <v>0.624</v>
      </c>
      <c r="K159" s="136">
        <v>0.463</v>
      </c>
      <c r="L159" s="136">
        <v>0.384</v>
      </c>
      <c r="M159" s="136">
        <v>0.33</v>
      </c>
      <c r="N159" s="136">
        <v>0.301</v>
      </c>
      <c r="O159" s="136">
        <v>0.356</v>
      </c>
      <c r="P159" s="136">
        <v>0.435</v>
      </c>
      <c r="Q159" s="136">
        <v>0.519</v>
      </c>
      <c r="R159" s="220"/>
    </row>
    <row r="160" spans="2:18" ht="15" customHeight="1">
      <c r="B160" s="266"/>
      <c r="C160" s="191" t="s">
        <v>71</v>
      </c>
      <c r="D160" s="136">
        <v>0.628</v>
      </c>
      <c r="E160" s="136">
        <v>0.976</v>
      </c>
      <c r="F160" s="136">
        <v>1.22</v>
      </c>
      <c r="G160" s="136">
        <v>1.465</v>
      </c>
      <c r="H160" s="136">
        <v>1.744</v>
      </c>
      <c r="I160" s="136">
        <v>1.253</v>
      </c>
      <c r="J160" s="136">
        <v>0.961</v>
      </c>
      <c r="K160" s="136">
        <v>0.435</v>
      </c>
      <c r="L160" s="136">
        <v>0.368</v>
      </c>
      <c r="M160" s="136">
        <v>0.321</v>
      </c>
      <c r="N160" s="136">
        <v>0.296</v>
      </c>
      <c r="O160" s="136">
        <v>0.293</v>
      </c>
      <c r="P160" s="136">
        <v>0.37</v>
      </c>
      <c r="Q160" s="136">
        <v>0.45</v>
      </c>
      <c r="R160" s="220"/>
    </row>
    <row r="161" spans="2:18" ht="15" customHeight="1">
      <c r="B161" s="266"/>
      <c r="C161" s="191" t="s">
        <v>75</v>
      </c>
      <c r="D161" s="136">
        <v>1.004</v>
      </c>
      <c r="E161" s="136">
        <v>1.116</v>
      </c>
      <c r="F161" s="136">
        <v>1.339</v>
      </c>
      <c r="G161" s="136">
        <v>1.562</v>
      </c>
      <c r="H161" s="136">
        <v>1.785</v>
      </c>
      <c r="I161" s="136">
        <v>1.267</v>
      </c>
      <c r="J161" s="136">
        <v>0.7</v>
      </c>
      <c r="K161" s="136">
        <v>0.353</v>
      </c>
      <c r="L161" s="136">
        <v>0.317</v>
      </c>
      <c r="M161" s="136">
        <v>0.291</v>
      </c>
      <c r="N161" s="136">
        <v>0.278</v>
      </c>
      <c r="O161" s="136">
        <v>0.283</v>
      </c>
      <c r="P161" s="136">
        <v>0.299</v>
      </c>
      <c r="Q161" s="136">
        <v>0.439</v>
      </c>
      <c r="R161" s="220"/>
    </row>
    <row r="162" spans="2:18" ht="15" customHeight="1">
      <c r="B162" s="266"/>
      <c r="C162" s="191" t="s">
        <v>64</v>
      </c>
      <c r="D162" s="136">
        <v>1.728</v>
      </c>
      <c r="E162" s="136">
        <v>1.642</v>
      </c>
      <c r="F162" s="136">
        <v>1.555</v>
      </c>
      <c r="G162" s="136">
        <v>1.504</v>
      </c>
      <c r="H162" s="136">
        <v>1.469</v>
      </c>
      <c r="I162" s="136">
        <v>0.915</v>
      </c>
      <c r="J162" s="136">
        <v>0.555</v>
      </c>
      <c r="K162" s="136">
        <v>0.306</v>
      </c>
      <c r="L162" s="136">
        <v>0.283</v>
      </c>
      <c r="M162" s="136">
        <v>0.271</v>
      </c>
      <c r="N162" s="136">
        <v>0.265</v>
      </c>
      <c r="O162" s="136">
        <v>0.276</v>
      </c>
      <c r="P162" s="136">
        <v>0.293</v>
      </c>
      <c r="Q162" s="136">
        <v>0.432</v>
      </c>
      <c r="R162" s="220"/>
    </row>
    <row r="163" spans="2:18" ht="15" customHeight="1">
      <c r="B163" s="266"/>
      <c r="C163" s="191" t="s">
        <v>65</v>
      </c>
      <c r="D163" s="136">
        <v>1.578</v>
      </c>
      <c r="E163" s="136">
        <v>1.402</v>
      </c>
      <c r="F163" s="136">
        <v>1.227</v>
      </c>
      <c r="G163" s="136">
        <v>1.052</v>
      </c>
      <c r="H163" s="136">
        <v>0.876</v>
      </c>
      <c r="I163" s="136">
        <v>0.606</v>
      </c>
      <c r="J163" s="136">
        <v>0.418</v>
      </c>
      <c r="K163" s="136">
        <v>0.365</v>
      </c>
      <c r="L163" s="136">
        <v>0.35</v>
      </c>
      <c r="M163" s="136">
        <v>0.347</v>
      </c>
      <c r="N163" s="136">
        <v>0.351</v>
      </c>
      <c r="O163" s="136">
        <v>0.328</v>
      </c>
      <c r="P163" s="136">
        <v>0.35</v>
      </c>
      <c r="Q163" s="136">
        <v>0.433</v>
      </c>
      <c r="R163" s="220"/>
    </row>
    <row r="164" spans="2:18" ht="15" customHeight="1">
      <c r="B164" s="266"/>
      <c r="C164" s="191" t="s">
        <v>66</v>
      </c>
      <c r="D164" s="136">
        <v>1.321</v>
      </c>
      <c r="E164" s="136">
        <v>1.118</v>
      </c>
      <c r="F164" s="136">
        <v>0.914</v>
      </c>
      <c r="G164" s="136">
        <v>0.813</v>
      </c>
      <c r="H164" s="136">
        <v>0.66</v>
      </c>
      <c r="I164" s="136">
        <v>0.492</v>
      </c>
      <c r="J164" s="136">
        <v>0.365</v>
      </c>
      <c r="K164" s="136">
        <v>0.337</v>
      </c>
      <c r="L164" s="136">
        <v>0.338</v>
      </c>
      <c r="M164" s="136">
        <v>0.341</v>
      </c>
      <c r="N164" s="136">
        <v>0.362</v>
      </c>
      <c r="O164" s="136">
        <v>0.397</v>
      </c>
      <c r="P164" s="136">
        <v>0.426</v>
      </c>
      <c r="Q164" s="136">
        <v>0.452</v>
      </c>
      <c r="R164" s="220"/>
    </row>
    <row r="165" spans="2:18" ht="15" customHeight="1">
      <c r="B165" s="266"/>
      <c r="C165" s="191" t="s">
        <v>67</v>
      </c>
      <c r="D165" s="136">
        <v>1.086</v>
      </c>
      <c r="E165" s="136">
        <v>0.889</v>
      </c>
      <c r="F165" s="136">
        <v>0.741</v>
      </c>
      <c r="G165" s="136">
        <v>0.593</v>
      </c>
      <c r="H165" s="136">
        <v>0.494</v>
      </c>
      <c r="I165" s="136">
        <v>0.391</v>
      </c>
      <c r="J165" s="136">
        <v>0.362</v>
      </c>
      <c r="K165" s="136">
        <v>0.341</v>
      </c>
      <c r="L165" s="136">
        <v>0.347</v>
      </c>
      <c r="M165" s="136">
        <v>0.353</v>
      </c>
      <c r="N165" s="136">
        <v>0.404</v>
      </c>
      <c r="O165" s="136">
        <v>0.444</v>
      </c>
      <c r="P165" s="136">
        <v>0.477</v>
      </c>
      <c r="Q165" s="136">
        <v>0.507</v>
      </c>
      <c r="R165" s="220"/>
    </row>
    <row r="166" spans="2:18" ht="15" customHeight="1">
      <c r="B166" s="266"/>
      <c r="C166" s="191" t="s">
        <v>76</v>
      </c>
      <c r="D166" s="136">
        <v>1.008</v>
      </c>
      <c r="E166" s="136">
        <v>0.849</v>
      </c>
      <c r="F166" s="136">
        <v>0.689</v>
      </c>
      <c r="G166" s="136">
        <v>0.552</v>
      </c>
      <c r="H166" s="136">
        <v>0.424</v>
      </c>
      <c r="I166" s="136">
        <v>0.372</v>
      </c>
      <c r="J166" s="136">
        <v>0.373</v>
      </c>
      <c r="K166" s="136">
        <v>0.375</v>
      </c>
      <c r="L166" s="136">
        <v>0.421</v>
      </c>
      <c r="M166" s="136">
        <v>0.471</v>
      </c>
      <c r="N166" s="136">
        <v>0.53</v>
      </c>
      <c r="O166" s="136">
        <v>0.576</v>
      </c>
      <c r="P166" s="136">
        <v>0.615</v>
      </c>
      <c r="Q166" s="136">
        <v>0.648</v>
      </c>
      <c r="R166" s="220"/>
    </row>
    <row r="167" spans="2:18" ht="15" customHeight="1">
      <c r="B167" s="266"/>
      <c r="C167" s="191" t="s">
        <v>72</v>
      </c>
      <c r="D167" s="136">
        <v>1.493</v>
      </c>
      <c r="E167" s="136">
        <v>1.213</v>
      </c>
      <c r="F167" s="136">
        <v>0.933</v>
      </c>
      <c r="G167" s="136">
        <v>0.84</v>
      </c>
      <c r="H167" s="136">
        <v>0.653</v>
      </c>
      <c r="I167" s="136">
        <v>0.663</v>
      </c>
      <c r="J167" s="136">
        <v>0.671</v>
      </c>
      <c r="K167" s="136">
        <v>0.689</v>
      </c>
      <c r="L167" s="136">
        <v>0.707</v>
      </c>
      <c r="M167" s="136">
        <v>0.731</v>
      </c>
      <c r="N167" s="136">
        <v>0.77</v>
      </c>
      <c r="O167" s="136">
        <v>0.806</v>
      </c>
      <c r="P167" s="136">
        <v>0.84</v>
      </c>
      <c r="Q167" s="136">
        <v>0.871</v>
      </c>
      <c r="R167" s="220"/>
    </row>
    <row r="168" spans="2:18" ht="15" customHeight="1">
      <c r="B168" s="267"/>
      <c r="C168" s="191" t="s">
        <v>73</v>
      </c>
      <c r="D168" s="136">
        <v>1.607</v>
      </c>
      <c r="E168" s="136">
        <v>1.36</v>
      </c>
      <c r="F168" s="136">
        <v>1.112</v>
      </c>
      <c r="G168" s="136">
        <v>0.939</v>
      </c>
      <c r="H168" s="136">
        <v>0.865</v>
      </c>
      <c r="I168" s="136">
        <v>0.875</v>
      </c>
      <c r="J168" s="136">
        <v>0.885</v>
      </c>
      <c r="K168" s="136">
        <v>0.903</v>
      </c>
      <c r="L168" s="136">
        <v>0.921</v>
      </c>
      <c r="M168" s="136">
        <v>0.948</v>
      </c>
      <c r="N168" s="136">
        <v>0.989</v>
      </c>
      <c r="O168" s="136">
        <v>1.028</v>
      </c>
      <c r="P168" s="136">
        <v>1.065</v>
      </c>
      <c r="Q168" s="136">
        <v>1.1</v>
      </c>
      <c r="R168" s="220"/>
    </row>
    <row r="169" spans="3:18" s="63" customFormat="1" ht="15" customHeight="1" hidden="1">
      <c r="C169" s="221" t="s">
        <v>0</v>
      </c>
      <c r="D169" s="222">
        <f aca="true" t="shared" si="9" ref="D169:Q169">SUM(D156:D168)</f>
        <v>13.315</v>
      </c>
      <c r="E169" s="223">
        <f t="shared" si="9"/>
        <v>12.283999999999999</v>
      </c>
      <c r="F169" s="224">
        <f>SUM(F156:F168)</f>
        <v>11.552</v>
      </c>
      <c r="G169" s="224">
        <f>SUM(G156:G168)</f>
        <v>11.292</v>
      </c>
      <c r="H169" s="224">
        <f t="shared" si="9"/>
        <v>12.052999999999999</v>
      </c>
      <c r="I169" s="224">
        <f t="shared" si="9"/>
        <v>9.596</v>
      </c>
      <c r="J169" s="224">
        <f t="shared" si="9"/>
        <v>7.865</v>
      </c>
      <c r="K169" s="224">
        <f t="shared" si="9"/>
        <v>6.141</v>
      </c>
      <c r="L169" s="224">
        <f t="shared" si="9"/>
        <v>5.6930000000000005</v>
      </c>
      <c r="M169" s="224">
        <f t="shared" si="9"/>
        <v>5.869999999999999</v>
      </c>
      <c r="N169" s="224">
        <f t="shared" si="9"/>
        <v>5.857</v>
      </c>
      <c r="O169" s="224"/>
      <c r="P169" s="224">
        <f t="shared" si="9"/>
        <v>6.879</v>
      </c>
      <c r="Q169" s="224">
        <f t="shared" si="9"/>
        <v>7.735999999999999</v>
      </c>
      <c r="R169" s="225"/>
    </row>
    <row r="170" spans="3:17" ht="15" customHeight="1">
      <c r="C170" s="226"/>
      <c r="D170" s="205"/>
      <c r="E170" s="205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</row>
    <row r="171" spans="3:18" ht="15" customHeight="1">
      <c r="C171" s="230" t="s">
        <v>125</v>
      </c>
      <c r="R171" s="219"/>
    </row>
    <row r="172" spans="2:18" ht="15" customHeight="1">
      <c r="B172" s="265" t="s">
        <v>240</v>
      </c>
      <c r="C172" s="191" t="s">
        <v>74</v>
      </c>
      <c r="D172" s="136">
        <v>0.048</v>
      </c>
      <c r="E172" s="136">
        <v>0.058</v>
      </c>
      <c r="F172" s="136">
        <v>0.077</v>
      </c>
      <c r="G172" s="136">
        <v>0.087</v>
      </c>
      <c r="H172" s="136">
        <v>0.096</v>
      </c>
      <c r="I172" s="136">
        <v>0.133</v>
      </c>
      <c r="J172" s="136">
        <v>0.183</v>
      </c>
      <c r="K172" s="136">
        <v>0.189</v>
      </c>
      <c r="L172" s="136">
        <v>0.178</v>
      </c>
      <c r="M172" s="136">
        <v>0.234</v>
      </c>
      <c r="N172" s="136">
        <v>0.222</v>
      </c>
      <c r="O172" s="136">
        <v>0.283</v>
      </c>
      <c r="P172" s="136">
        <v>0.283</v>
      </c>
      <c r="Q172" s="136">
        <v>0.314</v>
      </c>
      <c r="R172" s="220"/>
    </row>
    <row r="173" spans="2:18" ht="15" customHeight="1">
      <c r="B173" s="266"/>
      <c r="C173" s="191" t="s">
        <v>1</v>
      </c>
      <c r="D173" s="136">
        <v>0.094</v>
      </c>
      <c r="E173" s="136">
        <v>0.094</v>
      </c>
      <c r="F173" s="136">
        <v>0.094</v>
      </c>
      <c r="G173" s="136">
        <v>0.113</v>
      </c>
      <c r="H173" s="136">
        <v>0.141</v>
      </c>
      <c r="I173" s="136">
        <v>0.156</v>
      </c>
      <c r="J173" s="136">
        <v>0.179</v>
      </c>
      <c r="K173" s="136">
        <v>0.186</v>
      </c>
      <c r="L173" s="136">
        <v>0.176</v>
      </c>
      <c r="M173" s="136">
        <v>0.232</v>
      </c>
      <c r="N173" s="136">
        <v>0.221</v>
      </c>
      <c r="O173" s="136">
        <v>0.281</v>
      </c>
      <c r="P173" s="136">
        <v>0.282</v>
      </c>
      <c r="Q173" s="136">
        <v>0.3</v>
      </c>
      <c r="R173" s="220"/>
    </row>
    <row r="174" spans="2:18" ht="15" customHeight="1">
      <c r="B174" s="266"/>
      <c r="C174" s="191" t="s">
        <v>2</v>
      </c>
      <c r="D174" s="136">
        <v>0.108</v>
      </c>
      <c r="E174" s="136">
        <v>0.108</v>
      </c>
      <c r="F174" s="136">
        <v>0.108</v>
      </c>
      <c r="G174" s="136">
        <v>0.108</v>
      </c>
      <c r="H174" s="136">
        <v>0.135</v>
      </c>
      <c r="I174" s="136">
        <v>0.167</v>
      </c>
      <c r="J174" s="136">
        <v>0.174</v>
      </c>
      <c r="K174" s="136">
        <v>0.182</v>
      </c>
      <c r="L174" s="136">
        <v>0.172</v>
      </c>
      <c r="M174" s="136">
        <v>0.228</v>
      </c>
      <c r="N174" s="136">
        <v>0.218</v>
      </c>
      <c r="O174" s="136">
        <v>0.279</v>
      </c>
      <c r="P174" s="136">
        <v>0.279</v>
      </c>
      <c r="Q174" s="136">
        <v>0.28</v>
      </c>
      <c r="R174" s="220"/>
    </row>
    <row r="175" spans="2:18" ht="15" customHeight="1">
      <c r="B175" s="266"/>
      <c r="C175" s="191" t="s">
        <v>3</v>
      </c>
      <c r="D175" s="136">
        <v>0.13</v>
      </c>
      <c r="E175" s="136">
        <v>0.086</v>
      </c>
      <c r="F175" s="136">
        <v>0.086</v>
      </c>
      <c r="G175" s="136">
        <v>0.086</v>
      </c>
      <c r="H175" s="136">
        <v>0.259</v>
      </c>
      <c r="I175" s="136">
        <v>0.21</v>
      </c>
      <c r="J175" s="136">
        <v>0.192</v>
      </c>
      <c r="K175" s="136">
        <v>0.178</v>
      </c>
      <c r="L175" s="136">
        <v>0.169</v>
      </c>
      <c r="M175" s="136">
        <v>0.161</v>
      </c>
      <c r="N175" s="136">
        <v>0.154</v>
      </c>
      <c r="O175" s="136">
        <v>0.184</v>
      </c>
      <c r="P175" s="136">
        <v>0.215</v>
      </c>
      <c r="Q175" s="136">
        <v>0.247</v>
      </c>
      <c r="R175" s="220"/>
    </row>
    <row r="176" spans="2:18" ht="15" customHeight="1">
      <c r="B176" s="266"/>
      <c r="C176" s="191" t="s">
        <v>71</v>
      </c>
      <c r="D176" s="136">
        <v>0.149</v>
      </c>
      <c r="E176" s="136">
        <v>0.232</v>
      </c>
      <c r="F176" s="136">
        <v>0.29</v>
      </c>
      <c r="G176" s="136">
        <v>0.349</v>
      </c>
      <c r="H176" s="136">
        <v>0.415</v>
      </c>
      <c r="I176" s="136">
        <v>0.361</v>
      </c>
      <c r="J176" s="136">
        <v>0.313</v>
      </c>
      <c r="K176" s="136">
        <v>0.174</v>
      </c>
      <c r="L176" s="136">
        <v>0.167</v>
      </c>
      <c r="M176" s="136">
        <v>0.158</v>
      </c>
      <c r="N176" s="136">
        <v>0.153</v>
      </c>
      <c r="O176" s="136">
        <v>0.152</v>
      </c>
      <c r="P176" s="136">
        <v>0.183</v>
      </c>
      <c r="Q176" s="136">
        <v>0.215</v>
      </c>
      <c r="R176" s="220"/>
    </row>
    <row r="177" spans="2:18" ht="15" customHeight="1">
      <c r="B177" s="266"/>
      <c r="C177" s="191" t="s">
        <v>75</v>
      </c>
      <c r="D177" s="136">
        <v>0.335</v>
      </c>
      <c r="E177" s="136">
        <v>0.373</v>
      </c>
      <c r="F177" s="136">
        <v>0.447</v>
      </c>
      <c r="G177" s="136">
        <v>0.522</v>
      </c>
      <c r="H177" s="136">
        <v>0.596</v>
      </c>
      <c r="I177" s="136">
        <v>0.46</v>
      </c>
      <c r="J177" s="136">
        <v>0.282</v>
      </c>
      <c r="K177" s="136">
        <v>0.163</v>
      </c>
      <c r="L177" s="136">
        <v>0.158</v>
      </c>
      <c r="M177" s="136">
        <v>0.151</v>
      </c>
      <c r="N177" s="136">
        <v>0.148</v>
      </c>
      <c r="O177" s="136">
        <v>0.149</v>
      </c>
      <c r="P177" s="136">
        <v>0.149</v>
      </c>
      <c r="Q177" s="136">
        <v>0.211</v>
      </c>
      <c r="R177" s="220"/>
    </row>
    <row r="178" spans="2:18" ht="15" customHeight="1">
      <c r="B178" s="266"/>
      <c r="C178" s="191" t="s">
        <v>64</v>
      </c>
      <c r="D178" s="136">
        <v>0.673</v>
      </c>
      <c r="E178" s="136">
        <v>0.639</v>
      </c>
      <c r="F178" s="136">
        <v>0.605</v>
      </c>
      <c r="G178" s="136">
        <v>0.585</v>
      </c>
      <c r="H178" s="136">
        <v>0.572</v>
      </c>
      <c r="I178" s="136">
        <v>0.396</v>
      </c>
      <c r="J178" s="136">
        <v>0.256</v>
      </c>
      <c r="K178" s="136">
        <v>0.155</v>
      </c>
      <c r="L178" s="136">
        <v>0.151</v>
      </c>
      <c r="M178" s="136">
        <v>0.146</v>
      </c>
      <c r="N178" s="136">
        <v>0.145</v>
      </c>
      <c r="O178" s="136">
        <v>0.146</v>
      </c>
      <c r="P178" s="136">
        <v>0.146</v>
      </c>
      <c r="Q178" s="136">
        <v>0.209</v>
      </c>
      <c r="R178" s="220"/>
    </row>
    <row r="179" spans="2:18" ht="15" customHeight="1">
      <c r="B179" s="266"/>
      <c r="C179" s="191" t="s">
        <v>65</v>
      </c>
      <c r="D179" s="136">
        <v>0.816</v>
      </c>
      <c r="E179" s="136">
        <v>0.725</v>
      </c>
      <c r="F179" s="136">
        <v>0.635</v>
      </c>
      <c r="G179" s="136">
        <v>0.544</v>
      </c>
      <c r="H179" s="136">
        <v>0.453</v>
      </c>
      <c r="I179" s="136">
        <v>0.333</v>
      </c>
      <c r="J179" s="136">
        <v>0.232</v>
      </c>
      <c r="K179" s="136">
        <v>0.208</v>
      </c>
      <c r="L179" s="136">
        <v>0.198</v>
      </c>
      <c r="M179" s="136">
        <v>0.196</v>
      </c>
      <c r="N179" s="136">
        <v>0.198</v>
      </c>
      <c r="O179" s="136">
        <v>0.172</v>
      </c>
      <c r="P179" s="136">
        <v>0.173</v>
      </c>
      <c r="Q179" s="136">
        <v>0.209</v>
      </c>
      <c r="R179" s="220"/>
    </row>
    <row r="180" spans="2:18" ht="15" customHeight="1">
      <c r="B180" s="266"/>
      <c r="C180" s="191" t="s">
        <v>66</v>
      </c>
      <c r="D180" s="136">
        <v>0.749</v>
      </c>
      <c r="E180" s="136">
        <v>0.634</v>
      </c>
      <c r="F180" s="136">
        <v>0.518</v>
      </c>
      <c r="G180" s="136">
        <v>0.461</v>
      </c>
      <c r="H180" s="136">
        <v>0.374</v>
      </c>
      <c r="I180" s="136">
        <v>0.284</v>
      </c>
      <c r="J180" s="136">
        <v>0.213</v>
      </c>
      <c r="K180" s="136">
        <v>0.192</v>
      </c>
      <c r="L180" s="136">
        <v>0.191</v>
      </c>
      <c r="M180" s="136">
        <v>0.193</v>
      </c>
      <c r="N180" s="136">
        <v>0.197</v>
      </c>
      <c r="O180" s="136">
        <v>0.199</v>
      </c>
      <c r="P180" s="136">
        <v>0.204</v>
      </c>
      <c r="Q180" s="136">
        <v>0.212</v>
      </c>
      <c r="R180" s="220"/>
    </row>
    <row r="181" spans="2:18" ht="15" customHeight="1">
      <c r="B181" s="266"/>
      <c r="C181" s="191" t="s">
        <v>67</v>
      </c>
      <c r="D181" s="136">
        <v>0.582</v>
      </c>
      <c r="E181" s="136">
        <v>0.476</v>
      </c>
      <c r="F181" s="136">
        <v>0.397</v>
      </c>
      <c r="G181" s="136">
        <v>0.317</v>
      </c>
      <c r="H181" s="136">
        <v>0.264</v>
      </c>
      <c r="I181" s="136">
        <v>0.213</v>
      </c>
      <c r="J181" s="136">
        <v>0.197</v>
      </c>
      <c r="K181" s="136">
        <v>0.189</v>
      </c>
      <c r="L181" s="136">
        <v>0.192</v>
      </c>
      <c r="M181" s="136">
        <v>0.197</v>
      </c>
      <c r="N181" s="136">
        <v>0.202</v>
      </c>
      <c r="O181" s="136">
        <v>0.203</v>
      </c>
      <c r="P181" s="136">
        <v>0.215</v>
      </c>
      <c r="Q181" s="136">
        <v>0.226</v>
      </c>
      <c r="R181" s="220"/>
    </row>
    <row r="182" spans="2:18" ht="15" customHeight="1">
      <c r="B182" s="266"/>
      <c r="C182" s="191" t="s">
        <v>76</v>
      </c>
      <c r="D182" s="136">
        <v>0.547</v>
      </c>
      <c r="E182" s="136">
        <v>0.46</v>
      </c>
      <c r="F182" s="136">
        <v>0.374</v>
      </c>
      <c r="G182" s="136">
        <v>0.299</v>
      </c>
      <c r="H182" s="136">
        <v>0.23</v>
      </c>
      <c r="I182" s="136">
        <v>0.204</v>
      </c>
      <c r="J182" s="136">
        <v>0.207</v>
      </c>
      <c r="K182" s="136">
        <v>0.213</v>
      </c>
      <c r="L182" s="136">
        <v>0.214</v>
      </c>
      <c r="M182" s="136">
        <v>0.219</v>
      </c>
      <c r="N182" s="136">
        <v>0.219</v>
      </c>
      <c r="O182" s="136">
        <v>0.241</v>
      </c>
      <c r="P182" s="136">
        <v>0.259</v>
      </c>
      <c r="Q182" s="136">
        <v>0.276</v>
      </c>
      <c r="R182" s="220"/>
    </row>
    <row r="183" spans="2:18" ht="15" customHeight="1">
      <c r="B183" s="266"/>
      <c r="C183" s="191" t="s">
        <v>72</v>
      </c>
      <c r="D183" s="136">
        <v>0.5</v>
      </c>
      <c r="E183" s="136">
        <v>0.406</v>
      </c>
      <c r="F183" s="136">
        <v>0.312</v>
      </c>
      <c r="G183" s="136">
        <v>0.281</v>
      </c>
      <c r="H183" s="136">
        <v>0.219</v>
      </c>
      <c r="I183" s="136">
        <v>0.222</v>
      </c>
      <c r="J183" s="136">
        <v>0.226</v>
      </c>
      <c r="K183" s="136">
        <v>0.233</v>
      </c>
      <c r="L183" s="136">
        <v>0.226</v>
      </c>
      <c r="M183" s="136">
        <v>0.227</v>
      </c>
      <c r="N183" s="136">
        <v>0.268</v>
      </c>
      <c r="O183" s="136">
        <v>0.301</v>
      </c>
      <c r="P183" s="136">
        <v>0.329</v>
      </c>
      <c r="Q183" s="136">
        <v>0.353</v>
      </c>
      <c r="R183" s="220"/>
    </row>
    <row r="184" spans="2:18" ht="15" customHeight="1">
      <c r="B184" s="267"/>
      <c r="C184" s="191" t="s">
        <v>73</v>
      </c>
      <c r="D184" s="136">
        <v>1.199</v>
      </c>
      <c r="E184" s="136">
        <v>1.015</v>
      </c>
      <c r="F184" s="136">
        <v>0.83</v>
      </c>
      <c r="G184" s="136">
        <v>0.701</v>
      </c>
      <c r="H184" s="136">
        <v>0.646</v>
      </c>
      <c r="I184" s="136">
        <v>0.655</v>
      </c>
      <c r="J184" s="136">
        <v>0.665</v>
      </c>
      <c r="K184" s="136">
        <v>0.683</v>
      </c>
      <c r="L184" s="136">
        <v>0.701</v>
      </c>
      <c r="M184" s="136">
        <v>0.726</v>
      </c>
      <c r="N184" s="136">
        <v>0.765</v>
      </c>
      <c r="O184" s="136">
        <v>0.802</v>
      </c>
      <c r="P184" s="136">
        <v>0.836</v>
      </c>
      <c r="Q184" s="136">
        <v>0.868</v>
      </c>
      <c r="R184" s="220"/>
    </row>
    <row r="185" spans="3:18" s="63" customFormat="1" ht="15" customHeight="1" hidden="1">
      <c r="C185" s="221" t="s">
        <v>0</v>
      </c>
      <c r="D185" s="222">
        <f aca="true" t="shared" si="10" ref="D185:R185">SUM(D172:D184)</f>
        <v>5.93</v>
      </c>
      <c r="E185" s="223">
        <f t="shared" si="10"/>
        <v>5.305999999999999</v>
      </c>
      <c r="F185" s="224">
        <f>SUM(F172:F184)</f>
        <v>4.773000000000001</v>
      </c>
      <c r="G185" s="224">
        <f>SUM(G172:G184)</f>
        <v>4.453</v>
      </c>
      <c r="H185" s="224">
        <f t="shared" si="10"/>
        <v>4.3999999999999995</v>
      </c>
      <c r="I185" s="224">
        <f t="shared" si="10"/>
        <v>3.7940000000000005</v>
      </c>
      <c r="J185" s="224">
        <f t="shared" si="10"/>
        <v>3.319</v>
      </c>
      <c r="K185" s="224">
        <f t="shared" si="10"/>
        <v>2.9450000000000003</v>
      </c>
      <c r="L185" s="224">
        <f t="shared" si="10"/>
        <v>2.8930000000000002</v>
      </c>
      <c r="M185" s="224">
        <f t="shared" si="10"/>
        <v>3.068</v>
      </c>
      <c r="N185" s="224">
        <f t="shared" si="10"/>
        <v>3.11</v>
      </c>
      <c r="O185" s="224"/>
      <c r="P185" s="224">
        <f t="shared" si="10"/>
        <v>3.553</v>
      </c>
      <c r="Q185" s="224">
        <f t="shared" si="10"/>
        <v>3.9200000000000004</v>
      </c>
      <c r="R185" s="225">
        <f t="shared" si="10"/>
        <v>0</v>
      </c>
    </row>
    <row r="186" spans="3:17" ht="15" customHeight="1">
      <c r="C186" s="226"/>
      <c r="D186" s="205"/>
      <c r="E186" s="205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</row>
  </sheetData>
  <sheetProtection formatCells="0" formatColumns="0" formatRows="0" insertColumns="0" insertRows="0"/>
  <mergeCells count="12">
    <mergeCell ref="B172:B184"/>
    <mergeCell ref="D7:R7"/>
    <mergeCell ref="B10:B22"/>
    <mergeCell ref="B26:B38"/>
    <mergeCell ref="B42:B54"/>
    <mergeCell ref="B58:B70"/>
    <mergeCell ref="B74:B86"/>
    <mergeCell ref="B92:B104"/>
    <mergeCell ref="B108:B120"/>
    <mergeCell ref="B124:B136"/>
    <mergeCell ref="B140:B152"/>
    <mergeCell ref="B156:B168"/>
  </mergeCells>
  <dataValidations count="1">
    <dataValidation type="custom" allowBlank="1" showErrorMessage="1" errorTitle="Data entry error:" error="Please enter a numeric value or leave blank!" sqref="D89 D140:Q152 D58:Q70 D92:Q104 D10:Q22 D26:Q38 D42:Q54 D74:Q86 D156:Q168 D124:Q136 D108:Q120 D172:Q184">
      <formula1>OR(ISNUMBER(D89),ISBLANK(D89))</formula1>
    </dataValidation>
  </dataValidations>
  <printOptions/>
  <pageMargins left="0.7" right="0.7" top="0.75" bottom="0.75" header="0.3" footer="0.3"/>
  <pageSetup fitToHeight="2" horizontalDpi="600" verticalDpi="600" orientation="portrait" scale="38" r:id="rId1"/>
  <headerFooter>
    <oddFooter>&amp;LPrinted: &amp;D&amp;R&amp;P</oddFooter>
  </headerFooter>
  <rowBreaks count="1" manualBreakCount="1">
    <brk id="106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zoomScale="80" zoomScaleNormal="80" zoomScalePageLayoutView="0" workbookViewId="0" topLeftCell="A1">
      <selection activeCell="Y31" sqref="Y31:Z31"/>
    </sheetView>
  </sheetViews>
  <sheetFormatPr defaultColWidth="9.140625" defaultRowHeight="15" customHeight="1"/>
  <cols>
    <col min="1" max="1" width="1.57421875" style="120" customWidth="1"/>
    <col min="2" max="2" width="9.140625" style="69" customWidth="1"/>
    <col min="3" max="13" width="11.57421875" style="69" customWidth="1"/>
    <col min="14" max="15" width="11.57421875" style="120" customWidth="1"/>
    <col min="16" max="16" width="13.00390625" style="120" hidden="1" customWidth="1"/>
    <col min="17" max="17" width="2.140625" style="120" customWidth="1"/>
    <col min="18" max="16384" width="9.140625" style="120" customWidth="1"/>
  </cols>
  <sheetData>
    <row r="1" spans="1:9" ht="15.75" customHeight="1">
      <c r="A1" s="4" t="str">
        <f>TemplateName</f>
        <v>CCAR 2014 Market Shocks: Severely Adverse Scenario</v>
      </c>
      <c r="B1" s="4"/>
      <c r="I1" s="65"/>
    </row>
    <row r="2" ht="15.75" customHeight="1">
      <c r="A2" s="11" t="s">
        <v>251</v>
      </c>
    </row>
    <row r="3" ht="15.75" customHeight="1">
      <c r="A3" s="11"/>
    </row>
    <row r="4" ht="15.75" customHeight="1">
      <c r="A4" s="11"/>
    </row>
    <row r="5" ht="18.75" customHeight="1">
      <c r="B5" s="233" t="s">
        <v>252</v>
      </c>
    </row>
    <row r="6" spans="3:17" ht="15" customHeight="1">
      <c r="C6" s="268" t="s">
        <v>234</v>
      </c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70"/>
      <c r="Q6" s="193"/>
    </row>
    <row r="7" spans="2:16" ht="15" customHeight="1">
      <c r="B7" s="234" t="s">
        <v>253</v>
      </c>
      <c r="C7" s="191" t="s">
        <v>74</v>
      </c>
      <c r="D7" s="191" t="s">
        <v>1</v>
      </c>
      <c r="E7" s="191" t="s">
        <v>2</v>
      </c>
      <c r="F7" s="191" t="s">
        <v>3</v>
      </c>
      <c r="G7" s="191" t="s">
        <v>71</v>
      </c>
      <c r="H7" s="191" t="s">
        <v>75</v>
      </c>
      <c r="I7" s="191" t="s">
        <v>64</v>
      </c>
      <c r="J7" s="191" t="s">
        <v>65</v>
      </c>
      <c r="K7" s="191" t="s">
        <v>66</v>
      </c>
      <c r="L7" s="191" t="s">
        <v>67</v>
      </c>
      <c r="M7" s="191" t="s">
        <v>76</v>
      </c>
      <c r="N7" s="191" t="s">
        <v>72</v>
      </c>
      <c r="O7" s="191" t="s">
        <v>73</v>
      </c>
      <c r="P7" s="190" t="s">
        <v>0</v>
      </c>
    </row>
    <row r="8" spans="2:16" ht="15" customHeight="1">
      <c r="B8" s="235" t="s">
        <v>239</v>
      </c>
      <c r="C8" s="156">
        <v>40</v>
      </c>
      <c r="D8" s="156">
        <v>60</v>
      </c>
      <c r="E8" s="156">
        <v>80</v>
      </c>
      <c r="F8" s="156">
        <v>95</v>
      </c>
      <c r="G8" s="156">
        <v>105</v>
      </c>
      <c r="H8" s="156">
        <v>110</v>
      </c>
      <c r="I8" s="156">
        <v>120</v>
      </c>
      <c r="J8" s="156">
        <v>130</v>
      </c>
      <c r="K8" s="156">
        <v>145</v>
      </c>
      <c r="L8" s="156">
        <v>160</v>
      </c>
      <c r="M8" s="156">
        <v>145</v>
      </c>
      <c r="N8" s="156">
        <v>130</v>
      </c>
      <c r="O8" s="156">
        <v>120</v>
      </c>
      <c r="P8" s="236">
        <f aca="true" t="shared" si="0" ref="P8:P13">SUM(C8:O8)</f>
        <v>1440</v>
      </c>
    </row>
    <row r="9" spans="2:16" ht="15" customHeight="1">
      <c r="B9" s="237" t="s">
        <v>241</v>
      </c>
      <c r="C9" s="156">
        <v>45</v>
      </c>
      <c r="D9" s="156">
        <v>70</v>
      </c>
      <c r="E9" s="156">
        <v>90</v>
      </c>
      <c r="F9" s="156">
        <v>110</v>
      </c>
      <c r="G9" s="156">
        <v>120</v>
      </c>
      <c r="H9" s="156">
        <v>125</v>
      </c>
      <c r="I9" s="156">
        <v>135</v>
      </c>
      <c r="J9" s="156">
        <v>145</v>
      </c>
      <c r="K9" s="156">
        <v>160</v>
      </c>
      <c r="L9" s="156">
        <v>180</v>
      </c>
      <c r="M9" s="156">
        <v>160</v>
      </c>
      <c r="N9" s="156">
        <v>145</v>
      </c>
      <c r="O9" s="156">
        <v>135</v>
      </c>
      <c r="P9" s="236">
        <f t="shared" si="0"/>
        <v>1620</v>
      </c>
    </row>
    <row r="10" spans="2:16" ht="15" customHeight="1">
      <c r="B10" s="237" t="s">
        <v>242</v>
      </c>
      <c r="C10" s="156">
        <v>45</v>
      </c>
      <c r="D10" s="156">
        <v>65</v>
      </c>
      <c r="E10" s="156">
        <v>90</v>
      </c>
      <c r="F10" s="156">
        <v>105</v>
      </c>
      <c r="G10" s="156">
        <v>115</v>
      </c>
      <c r="H10" s="156">
        <v>125</v>
      </c>
      <c r="I10" s="156">
        <v>135</v>
      </c>
      <c r="J10" s="156">
        <v>145</v>
      </c>
      <c r="K10" s="156">
        <v>160</v>
      </c>
      <c r="L10" s="156">
        <v>180</v>
      </c>
      <c r="M10" s="156">
        <v>145</v>
      </c>
      <c r="N10" s="156">
        <v>145</v>
      </c>
      <c r="O10" s="156">
        <v>135</v>
      </c>
      <c r="P10" s="236">
        <f t="shared" si="0"/>
        <v>1590</v>
      </c>
    </row>
    <row r="11" spans="2:16" ht="15" customHeight="1">
      <c r="B11" s="237" t="s">
        <v>243</v>
      </c>
      <c r="C11" s="156">
        <v>20</v>
      </c>
      <c r="D11" s="156">
        <v>30</v>
      </c>
      <c r="E11" s="156">
        <v>40</v>
      </c>
      <c r="F11" s="156">
        <v>50</v>
      </c>
      <c r="G11" s="156">
        <v>55</v>
      </c>
      <c r="H11" s="156">
        <v>60</v>
      </c>
      <c r="I11" s="156">
        <v>65</v>
      </c>
      <c r="J11" s="156">
        <v>70</v>
      </c>
      <c r="K11" s="156">
        <v>75</v>
      </c>
      <c r="L11" s="156">
        <v>80</v>
      </c>
      <c r="M11" s="156">
        <v>75</v>
      </c>
      <c r="N11" s="156">
        <v>70</v>
      </c>
      <c r="O11" s="156">
        <v>60</v>
      </c>
      <c r="P11" s="236">
        <f t="shared" si="0"/>
        <v>750</v>
      </c>
    </row>
    <row r="12" spans="2:16" ht="15" customHeight="1">
      <c r="B12" s="237" t="s">
        <v>244</v>
      </c>
      <c r="C12" s="156">
        <v>50</v>
      </c>
      <c r="D12" s="156">
        <v>75</v>
      </c>
      <c r="E12" s="156">
        <v>100</v>
      </c>
      <c r="F12" s="156">
        <v>120</v>
      </c>
      <c r="G12" s="156">
        <v>130</v>
      </c>
      <c r="H12" s="156">
        <v>140</v>
      </c>
      <c r="I12" s="156">
        <v>150</v>
      </c>
      <c r="J12" s="156">
        <v>160</v>
      </c>
      <c r="K12" s="156">
        <v>180</v>
      </c>
      <c r="L12" s="156">
        <v>200</v>
      </c>
      <c r="M12" s="156">
        <v>180</v>
      </c>
      <c r="N12" s="156">
        <v>160</v>
      </c>
      <c r="O12" s="156">
        <v>150</v>
      </c>
      <c r="P12" s="236">
        <f t="shared" si="0"/>
        <v>1795</v>
      </c>
    </row>
    <row r="13" spans="2:16" ht="15" customHeight="1">
      <c r="B13" s="238" t="s">
        <v>169</v>
      </c>
      <c r="C13" s="156">
        <v>45</v>
      </c>
      <c r="D13" s="156">
        <v>70</v>
      </c>
      <c r="E13" s="156">
        <v>90</v>
      </c>
      <c r="F13" s="156">
        <v>110</v>
      </c>
      <c r="G13" s="156">
        <v>120</v>
      </c>
      <c r="H13" s="156">
        <v>125</v>
      </c>
      <c r="I13" s="156">
        <v>135</v>
      </c>
      <c r="J13" s="156">
        <v>145</v>
      </c>
      <c r="K13" s="156">
        <v>160</v>
      </c>
      <c r="L13" s="156">
        <v>180</v>
      </c>
      <c r="M13" s="156">
        <v>160</v>
      </c>
      <c r="N13" s="156">
        <v>145</v>
      </c>
      <c r="O13" s="156">
        <v>135</v>
      </c>
      <c r="P13" s="236">
        <f t="shared" si="0"/>
        <v>1620</v>
      </c>
    </row>
    <row r="14" spans="2:16" s="63" customFormat="1" ht="15" customHeight="1" hidden="1">
      <c r="B14" s="239" t="s">
        <v>0</v>
      </c>
      <c r="C14" s="240">
        <f aca="true" t="shared" si="1" ref="C14:P14">SUM(C8:C13)</f>
        <v>245</v>
      </c>
      <c r="D14" s="241">
        <f t="shared" si="1"/>
        <v>370</v>
      </c>
      <c r="E14" s="241">
        <f t="shared" si="1"/>
        <v>490</v>
      </c>
      <c r="F14" s="241">
        <f t="shared" si="1"/>
        <v>590</v>
      </c>
      <c r="G14" s="241">
        <f t="shared" si="1"/>
        <v>645</v>
      </c>
      <c r="H14" s="241">
        <f t="shared" si="1"/>
        <v>685</v>
      </c>
      <c r="I14" s="241">
        <f t="shared" si="1"/>
        <v>740</v>
      </c>
      <c r="J14" s="241">
        <f t="shared" si="1"/>
        <v>795</v>
      </c>
      <c r="K14" s="241">
        <f t="shared" si="1"/>
        <v>880</v>
      </c>
      <c r="L14" s="241">
        <f t="shared" si="1"/>
        <v>980</v>
      </c>
      <c r="M14" s="241">
        <f t="shared" si="1"/>
        <v>865</v>
      </c>
      <c r="N14" s="241">
        <f t="shared" si="1"/>
        <v>795</v>
      </c>
      <c r="O14" s="241">
        <f t="shared" si="1"/>
        <v>735</v>
      </c>
      <c r="P14" s="242">
        <f t="shared" si="1"/>
        <v>8815</v>
      </c>
    </row>
    <row r="18" spans="2:13" ht="21" customHeight="1">
      <c r="B18" s="243" t="s">
        <v>254</v>
      </c>
      <c r="C18" s="192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2:13" ht="15" customHeight="1">
      <c r="B19" s="244" t="s">
        <v>255</v>
      </c>
      <c r="C19" s="13"/>
      <c r="D19" s="64"/>
      <c r="E19" s="64"/>
      <c r="F19" s="64"/>
      <c r="G19" s="64"/>
      <c r="H19" s="64"/>
      <c r="I19" s="64"/>
      <c r="J19" s="64"/>
      <c r="K19" s="64"/>
      <c r="L19" s="64"/>
      <c r="M19" s="64"/>
    </row>
    <row r="20" spans="3:17" ht="15" customHeight="1">
      <c r="C20" s="268" t="s">
        <v>234</v>
      </c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70"/>
      <c r="Q20" s="193"/>
    </row>
    <row r="21" spans="2:16" ht="15" customHeight="1">
      <c r="B21" s="234" t="s">
        <v>253</v>
      </c>
      <c r="C21" s="191" t="s">
        <v>74</v>
      </c>
      <c r="D21" s="191" t="s">
        <v>1</v>
      </c>
      <c r="E21" s="191" t="s">
        <v>2</v>
      </c>
      <c r="F21" s="191" t="s">
        <v>3</v>
      </c>
      <c r="G21" s="191" t="s">
        <v>71</v>
      </c>
      <c r="H21" s="191" t="s">
        <v>75</v>
      </c>
      <c r="I21" s="191" t="s">
        <v>64</v>
      </c>
      <c r="J21" s="191" t="s">
        <v>65</v>
      </c>
      <c r="K21" s="191" t="s">
        <v>66</v>
      </c>
      <c r="L21" s="191" t="s">
        <v>67</v>
      </c>
      <c r="M21" s="191" t="s">
        <v>76</v>
      </c>
      <c r="N21" s="191" t="s">
        <v>72</v>
      </c>
      <c r="O21" s="191" t="s">
        <v>73</v>
      </c>
      <c r="P21" s="190" t="s">
        <v>0</v>
      </c>
    </row>
    <row r="22" spans="2:16" ht="15" customHeight="1">
      <c r="B22" s="84" t="s">
        <v>239</v>
      </c>
      <c r="C22" s="156">
        <v>-50</v>
      </c>
      <c r="D22" s="156">
        <v>-45</v>
      </c>
      <c r="E22" s="156">
        <v>-40</v>
      </c>
      <c r="F22" s="156">
        <v>-35</v>
      </c>
      <c r="G22" s="156">
        <v>-30</v>
      </c>
      <c r="H22" s="156">
        <v>-20</v>
      </c>
      <c r="I22" s="156">
        <v>-15</v>
      </c>
      <c r="J22" s="156">
        <v>-10</v>
      </c>
      <c r="K22" s="156">
        <v>-5</v>
      </c>
      <c r="L22" s="156">
        <v>0</v>
      </c>
      <c r="M22" s="156">
        <v>0</v>
      </c>
      <c r="N22" s="156">
        <v>0</v>
      </c>
      <c r="O22" s="156">
        <v>0</v>
      </c>
      <c r="P22" s="236">
        <f>SUM(C22:O22)</f>
        <v>-250</v>
      </c>
    </row>
    <row r="23" spans="2:16" ht="15" customHeight="1">
      <c r="B23" s="118" t="s">
        <v>241</v>
      </c>
      <c r="C23" s="156">
        <v>-125</v>
      </c>
      <c r="D23" s="156">
        <v>-120</v>
      </c>
      <c r="E23" s="156">
        <v>-110</v>
      </c>
      <c r="F23" s="156">
        <v>-105</v>
      </c>
      <c r="G23" s="156">
        <v>-100</v>
      </c>
      <c r="H23" s="156">
        <v>-80</v>
      </c>
      <c r="I23" s="156">
        <v>-60</v>
      </c>
      <c r="J23" s="156">
        <v>-40</v>
      </c>
      <c r="K23" s="156">
        <v>-25</v>
      </c>
      <c r="L23" s="156">
        <v>-15</v>
      </c>
      <c r="M23" s="156">
        <v>-10</v>
      </c>
      <c r="N23" s="156">
        <v>-5</v>
      </c>
      <c r="O23" s="156">
        <v>-5</v>
      </c>
      <c r="P23" s="236">
        <f>SUM(C23:O23)</f>
        <v>-800</v>
      </c>
    </row>
    <row r="24" spans="2:16" ht="15" customHeight="1">
      <c r="B24" s="118" t="s">
        <v>242</v>
      </c>
      <c r="C24" s="156">
        <v>-70</v>
      </c>
      <c r="D24" s="156">
        <v>-65</v>
      </c>
      <c r="E24" s="156">
        <v>-60</v>
      </c>
      <c r="F24" s="156">
        <v>-55</v>
      </c>
      <c r="G24" s="156">
        <v>-50</v>
      </c>
      <c r="H24" s="156">
        <v>-40</v>
      </c>
      <c r="I24" s="156">
        <v>-30</v>
      </c>
      <c r="J24" s="156">
        <v>-25</v>
      </c>
      <c r="K24" s="156">
        <v>-20</v>
      </c>
      <c r="L24" s="156">
        <v>-15</v>
      </c>
      <c r="M24" s="156">
        <v>-10</v>
      </c>
      <c r="N24" s="156">
        <v>-5</v>
      </c>
      <c r="O24" s="156">
        <v>-5</v>
      </c>
      <c r="P24" s="236">
        <f>SUM(C24:O24)</f>
        <v>-450</v>
      </c>
    </row>
    <row r="25" spans="2:16" ht="15" customHeight="1">
      <c r="B25" s="118" t="s">
        <v>243</v>
      </c>
      <c r="C25" s="156">
        <v>-60</v>
      </c>
      <c r="D25" s="156">
        <v>-55</v>
      </c>
      <c r="E25" s="156">
        <v>-50</v>
      </c>
      <c r="F25" s="156">
        <v>-45</v>
      </c>
      <c r="G25" s="156">
        <v>-40</v>
      </c>
      <c r="H25" s="156">
        <v>-30</v>
      </c>
      <c r="I25" s="156">
        <v>-25</v>
      </c>
      <c r="J25" s="156">
        <v>-20</v>
      </c>
      <c r="K25" s="156">
        <v>-15</v>
      </c>
      <c r="L25" s="156">
        <v>-10</v>
      </c>
      <c r="M25" s="156">
        <v>-5</v>
      </c>
      <c r="N25" s="156">
        <v>-5</v>
      </c>
      <c r="O25" s="156">
        <v>-5</v>
      </c>
      <c r="P25" s="236">
        <f>SUM(C25:O25)</f>
        <v>-365</v>
      </c>
    </row>
    <row r="26" spans="2:16" ht="15" customHeight="1">
      <c r="B26" s="119" t="s">
        <v>169</v>
      </c>
      <c r="C26" s="156">
        <v>-70</v>
      </c>
      <c r="D26" s="156">
        <v>-65</v>
      </c>
      <c r="E26" s="156">
        <v>-60</v>
      </c>
      <c r="F26" s="156">
        <v>-55</v>
      </c>
      <c r="G26" s="156">
        <v>-50</v>
      </c>
      <c r="H26" s="156">
        <v>-40</v>
      </c>
      <c r="I26" s="156">
        <v>-30</v>
      </c>
      <c r="J26" s="156">
        <v>-25</v>
      </c>
      <c r="K26" s="156">
        <v>-20</v>
      </c>
      <c r="L26" s="156">
        <v>-15</v>
      </c>
      <c r="M26" s="156">
        <v>-10</v>
      </c>
      <c r="N26" s="156">
        <v>-5</v>
      </c>
      <c r="O26" s="156">
        <v>-5</v>
      </c>
      <c r="P26" s="236">
        <f>SUM(C26:O26)</f>
        <v>-450</v>
      </c>
    </row>
    <row r="27" spans="2:16" s="63" customFormat="1" ht="15" customHeight="1" hidden="1">
      <c r="B27" s="239" t="s">
        <v>0</v>
      </c>
      <c r="C27" s="240">
        <f aca="true" t="shared" si="2" ref="C27:P27">SUM(C22:C26)</f>
        <v>-375</v>
      </c>
      <c r="D27" s="241">
        <f t="shared" si="2"/>
        <v>-350</v>
      </c>
      <c r="E27" s="241">
        <f t="shared" si="2"/>
        <v>-320</v>
      </c>
      <c r="F27" s="241">
        <f t="shared" si="2"/>
        <v>-295</v>
      </c>
      <c r="G27" s="241">
        <f t="shared" si="2"/>
        <v>-270</v>
      </c>
      <c r="H27" s="241">
        <f t="shared" si="2"/>
        <v>-210</v>
      </c>
      <c r="I27" s="241">
        <f t="shared" si="2"/>
        <v>-160</v>
      </c>
      <c r="J27" s="241">
        <f t="shared" si="2"/>
        <v>-120</v>
      </c>
      <c r="K27" s="241">
        <f t="shared" si="2"/>
        <v>-85</v>
      </c>
      <c r="L27" s="241">
        <f t="shared" si="2"/>
        <v>-55</v>
      </c>
      <c r="M27" s="241">
        <f t="shared" si="2"/>
        <v>-35</v>
      </c>
      <c r="N27" s="241">
        <f t="shared" si="2"/>
        <v>-20</v>
      </c>
      <c r="O27" s="241">
        <f t="shared" si="2"/>
        <v>-20</v>
      </c>
      <c r="P27" s="242">
        <f t="shared" si="2"/>
        <v>-2315</v>
      </c>
    </row>
  </sheetData>
  <sheetProtection formatCells="0" formatColumns="0" formatRows="0" insertColumns="0"/>
  <mergeCells count="2">
    <mergeCell ref="C6:P6"/>
    <mergeCell ref="C20:P20"/>
  </mergeCells>
  <dataValidations count="1">
    <dataValidation type="custom" allowBlank="1" showErrorMessage="1" errorTitle="Data entry error:" error="Please enter a numeric value or leave blank!" sqref="C8:O13 C22:O26">
      <formula1>OR(ISNUMBER(C8),ISBLANK(C8))</formula1>
    </dataValidation>
  </dataValidations>
  <printOptions/>
  <pageMargins left="0.7" right="0.7" top="0.75" bottom="0.75" header="0.3" footer="0.3"/>
  <pageSetup fitToHeight="1" fitToWidth="1" horizontalDpi="600" verticalDpi="600" orientation="landscape" scale="98" r:id="rId1"/>
  <headerFooter>
    <oddFooter>&amp;LPrinted: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FHFA Global Market Shocks - Severe</dc:title>
  <dc:subject/>
  <dc:creator/>
  <cp:keywords/>
  <dc:description/>
  <cp:lastModifiedBy/>
  <dcterms:created xsi:type="dcterms:W3CDTF">2013-11-08T16:42:28Z</dcterms:created>
  <dcterms:modified xsi:type="dcterms:W3CDTF">2014-04-23T18:57:50Z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